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M:\COMISSOES\N-MAR\02.1_Licitações\16. Gerenciadora Obra Receptivo de Cruzeiros\Anexo III - Modelo de Apresentação de Propostas\"/>
    </mc:Choice>
  </mc:AlternateContent>
  <xr:revisionPtr revIDLastSave="0" documentId="13_ncr:1_{8A8BCC11-03A0-44F5-9712-FABF06C792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osta Licitante" sheetId="30" r:id="rId1"/>
  </sheets>
  <externalReferences>
    <externalReference r:id="rId2"/>
    <externalReference r:id="rId3"/>
  </externalReferences>
  <definedNames>
    <definedName name="__xlnm.Print_Area_2">#REF!</definedName>
    <definedName name="__xlnm.Print_Area_3">#REF!</definedName>
    <definedName name="__xlnm.Print_Area_3_1">#REF!</definedName>
    <definedName name="__xlnm.Print_Titles_3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0">'Proposta Licitante'!$B$2:$F$26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rono">#REF!</definedName>
    <definedName name="CRONO_ADD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matriz">'[1] '!#REF!</definedName>
    <definedName name="MINUS">#REF!</definedName>
    <definedName name="OBRA">'[2]FOLHA FECHAMENTO'!$O$9:$O$13</definedName>
    <definedName name="Plan1">"$#REF!.$A$1:$B$2408"</definedName>
    <definedName name="PLUS">#REF!</definedName>
    <definedName name="po">#REF!</definedName>
    <definedName name="REF">'[1] '!$F$464:$F$489</definedName>
    <definedName name="rere">#REF!</definedName>
    <definedName name="RODAPÉ">[1]Relatório!#REF!</definedName>
    <definedName name="rt">#REF!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este">"$#REF!.$A$1:$B$3278"</definedName>
    <definedName name="TOTAL_ACU_REF">#REF!</definedName>
    <definedName name="TOTAL_ADD">#REF!</definedName>
    <definedName name="TOTAL_ADD_ACU">#REF!</definedName>
    <definedName name="TOTAL_REF">#REF!</definedName>
    <definedName name="TOTAL_RES">#REF!</definedName>
    <definedName name="TOTAL_RES_ACU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2" i="30" l="1"/>
  <c r="C21" i="30"/>
  <c r="C20" i="30"/>
  <c r="C19" i="30"/>
  <c r="C17" i="30"/>
  <c r="C16" i="30"/>
  <c r="C15" i="30"/>
  <c r="C14" i="30"/>
  <c r="C13" i="30"/>
  <c r="C12" i="30"/>
  <c r="C10" i="30"/>
  <c r="C9" i="30"/>
  <c r="C5" i="30"/>
  <c r="C6" i="30"/>
  <c r="D7" i="30"/>
  <c r="D24" i="30" s="1"/>
  <c r="C7" i="30" l="1"/>
  <c r="F5" i="30"/>
</calcChain>
</file>

<file path=xl/sharedStrings.xml><?xml version="1.0" encoding="utf-8"?>
<sst xmlns="http://schemas.openxmlformats.org/spreadsheetml/2006/main" count="28" uniqueCount="28">
  <si>
    <t>TOTAL</t>
  </si>
  <si>
    <t>Item</t>
  </si>
  <si>
    <t>SUPERVISÃO - REMUNERAÇÃO VARIÁVEL</t>
  </si>
  <si>
    <t>SUPERVISÃO - REMUNERAÇÃO FIXA</t>
  </si>
  <si>
    <t>% em Relação ao Total do Contrato</t>
  </si>
  <si>
    <t>Qtde</t>
  </si>
  <si>
    <t>Valor Mensal</t>
  </si>
  <si>
    <t>% em Relação aos Valores de cada Medição dos Contratos de Execução das OBRAS.</t>
  </si>
  <si>
    <t>MODELO DE PROPOSTA DE PREÇOS - LICITANTE
Mês base: abertura das propostas</t>
  </si>
  <si>
    <t>OBS: Preencher a célula em VERDE com o total da proposta da licitante. A proposta e o CFF são gerados automaticamente.</t>
  </si>
  <si>
    <t>Valor c/ BDI</t>
  </si>
  <si>
    <t>ENSAIOS DE CONTRAPROVA</t>
  </si>
  <si>
    <t>Ensaios de Concreto</t>
  </si>
  <si>
    <t>Resistência do concreto - Moldagem e rompimento de corpos de prova</t>
  </si>
  <si>
    <t>Ensaio de traço de concreto</t>
  </si>
  <si>
    <t>Ensaios de Pavimentação</t>
  </si>
  <si>
    <t>Ensaio de compactação do solo</t>
  </si>
  <si>
    <t>CBR</t>
  </si>
  <si>
    <t>Ensaio de placa de carga</t>
  </si>
  <si>
    <t>Ensaio de frasco de areia</t>
  </si>
  <si>
    <t>Viga Benkelman</t>
  </si>
  <si>
    <t>Ensaio de Regularidade tipo Merlin</t>
  </si>
  <si>
    <t>Ensaios em Estruturas Metálicas</t>
  </si>
  <si>
    <t>Ensaio de solda - Liquido penetrante (LP)</t>
  </si>
  <si>
    <t>Ensaio de solda - Ultrassom (UT)</t>
  </si>
  <si>
    <t>Ensaio de solda - Particulas Magnéticas (PM)</t>
  </si>
  <si>
    <t>Medida de espessura seca (DFT) - Medidor magnético ou indução eletromagnética</t>
  </si>
  <si>
    <t>% em Relação aos Ensaios executados com respectivos relatórios emitidos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</si>
</sst>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2"/>
      <color rgb="FF000000"/>
      <name val="Verdana"/>
      <family val="2"/>
    </font>
    <font>
      <b/>
      <sz val="11"/>
      <color theme="1"/>
      <name val="Source sans pro ligth"/>
    </font>
    <font>
      <sz val="11"/>
      <color theme="1"/>
      <name val="SOURCE SANS PRO LIGTH"/>
    </font>
    <font>
      <b/>
      <sz val="11"/>
      <color theme="1"/>
      <name val="Source Sans Pro Light"/>
      <family val="2"/>
    </font>
    <font>
      <sz val="11"/>
      <color rgb="FF000000"/>
      <name val="Source Sans Pro Light"/>
      <family val="2"/>
    </font>
    <font>
      <b/>
      <sz val="11"/>
      <color rgb="FF000000"/>
      <name val="Source Sans Pro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9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5" fillId="0" borderId="0"/>
    <xf numFmtId="0" fontId="5" fillId="0" borderId="0"/>
    <xf numFmtId="44" fontId="3" fillId="0" borderId="0" applyFont="0" applyFill="0" applyBorder="0" applyAlignment="0" applyProtection="0"/>
    <xf numFmtId="44" fontId="4" fillId="0" borderId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9" fontId="2" fillId="0" borderId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4" fillId="0" borderId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4" fillId="0" borderId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4" fillId="0" borderId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Border="1"/>
    <xf numFmtId="0" fontId="0" fillId="0" borderId="0" xfId="0"/>
    <xf numFmtId="0" fontId="0" fillId="0" borderId="0" xfId="0"/>
    <xf numFmtId="0" fontId="7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8" fillId="0" borderId="0" xfId="0" applyFont="1"/>
    <xf numFmtId="0" fontId="8" fillId="0" borderId="1" xfId="0" applyFont="1" applyBorder="1" applyAlignment="1" applyProtection="1">
      <alignment horizontal="center" vertical="center"/>
    </xf>
    <xf numFmtId="44" fontId="8" fillId="0" borderId="1" xfId="0" applyNumberFormat="1" applyFont="1" applyBorder="1" applyAlignment="1" applyProtection="1">
      <alignment horizontal="center" vertical="center"/>
    </xf>
    <xf numFmtId="44" fontId="7" fillId="3" borderId="1" xfId="0" applyNumberFormat="1" applyFont="1" applyFill="1" applyBorder="1" applyProtection="1">
      <protection locked="0"/>
    </xf>
    <xf numFmtId="10" fontId="7" fillId="0" borderId="1" xfId="0" applyNumberFormat="1" applyFont="1" applyBorder="1" applyAlignment="1">
      <alignment horizontal="center"/>
    </xf>
    <xf numFmtId="0" fontId="8" fillId="0" borderId="0" xfId="0" applyFont="1" applyBorder="1"/>
    <xf numFmtId="0" fontId="8" fillId="0" borderId="0" xfId="0" applyFont="1" applyFill="1" applyBorder="1"/>
    <xf numFmtId="0" fontId="8" fillId="0" borderId="1" xfId="0" applyFont="1" applyBorder="1" applyAlignment="1" applyProtection="1">
      <alignment horizontal="left" vertical="center"/>
    </xf>
    <xf numFmtId="164" fontId="8" fillId="0" borderId="1" xfId="0" applyNumberFormat="1" applyFont="1" applyBorder="1" applyAlignment="1" applyProtection="1">
      <alignment horizontal="center" vertical="center"/>
    </xf>
    <xf numFmtId="164" fontId="8" fillId="0" borderId="1" xfId="1" applyNumberFormat="1" applyFont="1" applyBorder="1" applyAlignment="1" applyProtection="1">
      <alignment horizontal="center" vertical="center"/>
    </xf>
    <xf numFmtId="0" fontId="9" fillId="0" borderId="1" xfId="0" applyFont="1" applyBorder="1" applyAlignment="1">
      <alignment horizontal="right" vertical="center" wrapText="1"/>
    </xf>
    <xf numFmtId="0" fontId="10" fillId="2" borderId="1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right" vertical="center" wrapText="1"/>
    </xf>
    <xf numFmtId="44" fontId="8" fillId="0" borderId="8" xfId="0" applyNumberFormat="1" applyFont="1" applyBorder="1" applyAlignment="1" applyProtection="1">
      <alignment vertical="center"/>
    </xf>
    <xf numFmtId="44" fontId="8" fillId="0" borderId="9" xfId="0" applyNumberFormat="1" applyFont="1" applyBorder="1" applyAlignment="1" applyProtection="1">
      <alignment vertical="center"/>
    </xf>
    <xf numFmtId="10" fontId="8" fillId="0" borderId="1" xfId="1" applyNumberFormat="1" applyFont="1" applyBorder="1" applyAlignment="1" applyProtection="1">
      <alignment horizontal="center" vertical="center"/>
    </xf>
    <xf numFmtId="10" fontId="8" fillId="0" borderId="9" xfId="0" applyNumberFormat="1" applyFont="1" applyBorder="1" applyAlignment="1" applyProtection="1">
      <alignment vertical="center"/>
    </xf>
    <xf numFmtId="10" fontId="0" fillId="0" borderId="0" xfId="0" applyNumberFormat="1"/>
    <xf numFmtId="44" fontId="0" fillId="0" borderId="0" xfId="0" applyNumberFormat="1"/>
    <xf numFmtId="0" fontId="8" fillId="0" borderId="8" xfId="0" applyFont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center" vertical="center"/>
    </xf>
    <xf numFmtId="44" fontId="8" fillId="0" borderId="8" xfId="0" applyNumberFormat="1" applyFont="1" applyBorder="1" applyAlignment="1" applyProtection="1">
      <alignment horizontal="center" vertical="center"/>
    </xf>
    <xf numFmtId="44" fontId="8" fillId="0" borderId="9" xfId="0" applyNumberFormat="1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44" fontId="8" fillId="0" borderId="10" xfId="0" applyNumberFormat="1" applyFont="1" applyBorder="1" applyAlignment="1" applyProtection="1">
      <alignment horizontal="center" vertical="center"/>
    </xf>
  </cellXfs>
  <cellStyles count="49">
    <cellStyle name="Excel Built-in Normal" xfId="7" xr:uid="{00000000-0005-0000-0000-000000000000}"/>
    <cellStyle name="Moeda 10" xfId="12" xr:uid="{00000000-0005-0000-0000-000002000000}"/>
    <cellStyle name="Moeda 10 2" xfId="24" xr:uid="{00000000-0005-0000-0000-000003000000}"/>
    <cellStyle name="Moeda 10 2 2" xfId="43" xr:uid="{00000000-0005-0000-0000-000004000000}"/>
    <cellStyle name="Moeda 10 3" xfId="34" xr:uid="{00000000-0005-0000-0000-000005000000}"/>
    <cellStyle name="Moeda 12" xfId="11" xr:uid="{00000000-0005-0000-0000-000006000000}"/>
    <cellStyle name="Moeda 12 2" xfId="23" xr:uid="{00000000-0005-0000-0000-000007000000}"/>
    <cellStyle name="Moeda 12 2 2" xfId="42" xr:uid="{00000000-0005-0000-0000-000008000000}"/>
    <cellStyle name="Moeda 12 3" xfId="33" xr:uid="{00000000-0005-0000-0000-000009000000}"/>
    <cellStyle name="Moeda 2" xfId="2" xr:uid="{00000000-0005-0000-0000-00000A000000}"/>
    <cellStyle name="Moeda 2 2" xfId="28" xr:uid="{00000000-0005-0000-0000-00000B000000}"/>
    <cellStyle name="Moeda 2 2 2" xfId="15" xr:uid="{00000000-0005-0000-0000-00000C000000}"/>
    <cellStyle name="Moeda 2 2 2 2" xfId="25" xr:uid="{00000000-0005-0000-0000-00000D000000}"/>
    <cellStyle name="Moeda 2 2 2 2 2" xfId="44" xr:uid="{00000000-0005-0000-0000-00000E000000}"/>
    <cellStyle name="Moeda 2 2 2 3" xfId="35" xr:uid="{00000000-0005-0000-0000-00000F000000}"/>
    <cellStyle name="Moeda 2 2 3" xfId="47" xr:uid="{00000000-0005-0000-0000-000010000000}"/>
    <cellStyle name="Moeda 2 3" xfId="38" xr:uid="{00000000-0005-0000-0000-000011000000}"/>
    <cellStyle name="Moeda 2 4" xfId="19" xr:uid="{00000000-0005-0000-0000-000012000000}"/>
    <cellStyle name="Moeda 3" xfId="27" xr:uid="{00000000-0005-0000-0000-000013000000}"/>
    <cellStyle name="Moeda 3 2" xfId="46" xr:uid="{00000000-0005-0000-0000-000014000000}"/>
    <cellStyle name="Moeda 4" xfId="37" xr:uid="{00000000-0005-0000-0000-000015000000}"/>
    <cellStyle name="Moeda 4 3" xfId="10" xr:uid="{00000000-0005-0000-0000-000016000000}"/>
    <cellStyle name="Moeda 4 3 2" xfId="22" xr:uid="{00000000-0005-0000-0000-000017000000}"/>
    <cellStyle name="Moeda 4 3 2 2" xfId="41" xr:uid="{00000000-0005-0000-0000-000018000000}"/>
    <cellStyle name="Moeda 4 3 3" xfId="32" xr:uid="{00000000-0005-0000-0000-000019000000}"/>
    <cellStyle name="Moeda 5" xfId="17" xr:uid="{00000000-0005-0000-0000-00001A000000}"/>
    <cellStyle name="Normal" xfId="0" builtinId="0"/>
    <cellStyle name="Normal 2" xfId="3" xr:uid="{00000000-0005-0000-0000-00001C000000}"/>
    <cellStyle name="Normal 2 2" xfId="18" xr:uid="{00000000-0005-0000-0000-00001D000000}"/>
    <cellStyle name="Normal 2 2 2" xfId="13" xr:uid="{00000000-0005-0000-0000-00001E000000}"/>
    <cellStyle name="Normal 3" xfId="30" xr:uid="{00000000-0005-0000-0000-00001F000000}"/>
    <cellStyle name="Normal 4 10" xfId="8" xr:uid="{00000000-0005-0000-0000-000020000000}"/>
    <cellStyle name="Normal 4 3 2 2" xfId="9" xr:uid="{00000000-0005-0000-0000-000021000000}"/>
    <cellStyle name="Percentagem 2 2" xfId="14" xr:uid="{00000000-0005-0000-0000-000022000000}"/>
    <cellStyle name="Porcentagem" xfId="1" builtinId="5"/>
    <cellStyle name="Porcentagem 2" xfId="4" xr:uid="{00000000-0005-0000-0000-000024000000}"/>
    <cellStyle name="Vírgula 10" xfId="16" xr:uid="{00000000-0005-0000-0000-000026000000}"/>
    <cellStyle name="Vírgula 10 2" xfId="26" xr:uid="{00000000-0005-0000-0000-000027000000}"/>
    <cellStyle name="Vírgula 10 2 2" xfId="45" xr:uid="{00000000-0005-0000-0000-000028000000}"/>
    <cellStyle name="Vírgula 10 3" xfId="36" xr:uid="{00000000-0005-0000-0000-000029000000}"/>
    <cellStyle name="Vírgula 2" xfId="5" xr:uid="{00000000-0005-0000-0000-00002A000000}"/>
    <cellStyle name="Vírgula 2 2" xfId="29" xr:uid="{00000000-0005-0000-0000-00002B000000}"/>
    <cellStyle name="Vírgula 2 2 2" xfId="48" xr:uid="{00000000-0005-0000-0000-00002C000000}"/>
    <cellStyle name="Vírgula 2 3" xfId="39" xr:uid="{00000000-0005-0000-0000-00002D000000}"/>
    <cellStyle name="Vírgula 2 4" xfId="20" xr:uid="{00000000-0005-0000-0000-00002E000000}"/>
    <cellStyle name="Vírgula 3" xfId="21" xr:uid="{00000000-0005-0000-0000-00002F000000}"/>
    <cellStyle name="Vírgula 3 2" xfId="40" xr:uid="{00000000-0005-0000-0000-000030000000}"/>
    <cellStyle name="Vírgula 4" xfId="31" xr:uid="{00000000-0005-0000-0000-000031000000}"/>
    <cellStyle name="Vírgula 5" xfId="6" xr:uid="{00000000-0005-0000-0000-00003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ilherme.luis\Desktop\Cobertura%20Taguar&#233;\TR%20-%20PROJETO%20ALMOXARIFADO\DOCUMENTA&#199;&#195;O\ANEXO%20IV%20-%20OR&#199;AMENTO\Folha%20de%20Fechamen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  <sheetName val="Teor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LHA FECHAMENTO"/>
    </sheetNames>
    <sheetDataSet>
      <sheetData sheetId="0">
        <row r="9">
          <cell r="O9" t="str">
            <v>CONSTRUÇÃO</v>
          </cell>
        </row>
        <row r="10">
          <cell r="O10" t="str">
            <v>AMPLIAÇÃO</v>
          </cell>
        </row>
        <row r="11">
          <cell r="O11" t="str">
            <v>REPAROS</v>
          </cell>
        </row>
        <row r="12">
          <cell r="O12" t="str">
            <v>MELHORIAS</v>
          </cell>
        </row>
        <row r="13">
          <cell r="O13" t="str">
            <v>REPAROS E MELHORIAS*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B1:G26"/>
  <sheetViews>
    <sheetView tabSelected="1" zoomScaleNormal="100" workbookViewId="0">
      <selection activeCell="F19" sqref="F19:F20"/>
    </sheetView>
  </sheetViews>
  <sheetFormatPr defaultRowHeight="15"/>
  <cols>
    <col min="1" max="1" width="9.140625" style="2"/>
    <col min="2" max="2" width="43.5703125" style="2" customWidth="1"/>
    <col min="3" max="3" width="28.28515625" style="2" customWidth="1"/>
    <col min="4" max="4" width="38.5703125" style="2" customWidth="1"/>
    <col min="5" max="5" width="14.28515625" style="2" bestFit="1" customWidth="1"/>
    <col min="6" max="6" width="43" style="2" customWidth="1"/>
    <col min="7" max="7" width="9.5703125" style="2" bestFit="1" customWidth="1"/>
    <col min="8" max="9" width="9.140625" style="2"/>
    <col min="10" max="10" width="9.5703125" style="2" bestFit="1" customWidth="1"/>
    <col min="11" max="16384" width="9.140625" style="2"/>
  </cols>
  <sheetData>
    <row r="1" spans="2:7">
      <c r="B1" s="1"/>
      <c r="C1" s="1"/>
      <c r="D1" s="1"/>
      <c r="E1" s="1"/>
      <c r="F1" s="1"/>
      <c r="G1" s="1"/>
    </row>
    <row r="2" spans="2:7" ht="15" customHeight="1">
      <c r="B2" s="30" t="s">
        <v>8</v>
      </c>
      <c r="C2" s="31"/>
      <c r="D2" s="31"/>
      <c r="E2" s="31"/>
      <c r="F2" s="32"/>
    </row>
    <row r="3" spans="2:7" ht="21.75" customHeight="1">
      <c r="B3" s="33"/>
      <c r="C3" s="34"/>
      <c r="D3" s="34"/>
      <c r="E3" s="34"/>
      <c r="F3" s="35"/>
    </row>
    <row r="4" spans="2:7">
      <c r="B4" s="4" t="s">
        <v>1</v>
      </c>
      <c r="C4" s="4" t="s">
        <v>10</v>
      </c>
      <c r="D4" s="4" t="s">
        <v>4</v>
      </c>
      <c r="E4" s="4" t="s">
        <v>5</v>
      </c>
      <c r="F4" s="4" t="s">
        <v>6</v>
      </c>
    </row>
    <row r="5" spans="2:7" ht="30" customHeight="1">
      <c r="B5" s="14" t="s">
        <v>3</v>
      </c>
      <c r="C5" s="9">
        <f>C24*D5</f>
        <v>0</v>
      </c>
      <c r="D5" s="15">
        <v>0.26268765468554112</v>
      </c>
      <c r="E5" s="8">
        <v>8</v>
      </c>
      <c r="F5" s="9">
        <f>C5/E5</f>
        <v>0</v>
      </c>
    </row>
    <row r="6" spans="2:7" ht="30" customHeight="1">
      <c r="B6" s="14" t="s">
        <v>2</v>
      </c>
      <c r="C6" s="9">
        <f>C24*$D$6</f>
        <v>0</v>
      </c>
      <c r="D6" s="16">
        <v>0.59995992069790849</v>
      </c>
      <c r="E6" s="8">
        <v>1</v>
      </c>
      <c r="F6" s="5" t="s">
        <v>7</v>
      </c>
    </row>
    <row r="7" spans="2:7" s="3" customFormat="1" ht="30" customHeight="1">
      <c r="B7" s="14" t="s">
        <v>11</v>
      </c>
      <c r="C7" s="9">
        <f>SUM(C9:C22)</f>
        <v>0</v>
      </c>
      <c r="D7" s="16">
        <f>SUM(D9:D22)</f>
        <v>0.13735242461655026</v>
      </c>
      <c r="E7" s="8"/>
      <c r="F7" s="5" t="s">
        <v>27</v>
      </c>
    </row>
    <row r="8" spans="2:7" s="3" customFormat="1">
      <c r="B8" s="17" t="s">
        <v>12</v>
      </c>
      <c r="C8" s="28"/>
      <c r="D8" s="29"/>
      <c r="E8" s="29"/>
      <c r="F8" s="36"/>
    </row>
    <row r="9" spans="2:7" s="3" customFormat="1" ht="30">
      <c r="B9" s="18" t="s">
        <v>13</v>
      </c>
      <c r="C9" s="9">
        <f>$C$24*D9</f>
        <v>0</v>
      </c>
      <c r="D9" s="22">
        <v>1.8551097466933817E-2</v>
      </c>
      <c r="E9" s="8">
        <v>530</v>
      </c>
      <c r="F9" s="25"/>
    </row>
    <row r="10" spans="2:7" s="3" customFormat="1">
      <c r="B10" s="18" t="s">
        <v>14</v>
      </c>
      <c r="C10" s="9">
        <f>$C$24*D10</f>
        <v>0</v>
      </c>
      <c r="D10" s="22">
        <v>1.151447428982099E-2</v>
      </c>
      <c r="E10" s="8">
        <v>5</v>
      </c>
    </row>
    <row r="11" spans="2:7" s="3" customFormat="1">
      <c r="B11" s="19" t="s">
        <v>15</v>
      </c>
      <c r="C11" s="28"/>
      <c r="D11" s="29"/>
      <c r="E11" s="29"/>
    </row>
    <row r="12" spans="2:7" s="3" customFormat="1">
      <c r="B12" s="18" t="s">
        <v>16</v>
      </c>
      <c r="C12" s="9">
        <f t="shared" ref="C12:C17" si="0">$C$24*D12</f>
        <v>0</v>
      </c>
      <c r="D12" s="22">
        <v>1.8102708871685544E-3</v>
      </c>
      <c r="E12" s="8">
        <v>30</v>
      </c>
      <c r="F12" s="25"/>
    </row>
    <row r="13" spans="2:7" s="3" customFormat="1">
      <c r="B13" s="18" t="s">
        <v>17</v>
      </c>
      <c r="C13" s="9">
        <f t="shared" si="0"/>
        <v>0</v>
      </c>
      <c r="D13" s="22">
        <v>1.99149712559797E-3</v>
      </c>
      <c r="E13" s="8">
        <v>30</v>
      </c>
    </row>
    <row r="14" spans="2:7" s="3" customFormat="1">
      <c r="B14" s="18" t="s">
        <v>18</v>
      </c>
      <c r="C14" s="9">
        <f t="shared" si="0"/>
        <v>0</v>
      </c>
      <c r="D14" s="22">
        <v>3.2588134782512233E-2</v>
      </c>
      <c r="E14" s="8">
        <v>15</v>
      </c>
    </row>
    <row r="15" spans="2:7" s="3" customFormat="1">
      <c r="B15" s="18" t="s">
        <v>19</v>
      </c>
      <c r="C15" s="9">
        <f t="shared" si="0"/>
        <v>0</v>
      </c>
      <c r="D15" s="22">
        <v>3.647426985532682E-2</v>
      </c>
      <c r="E15" s="8">
        <v>150</v>
      </c>
    </row>
    <row r="16" spans="2:7" s="3" customFormat="1">
      <c r="B16" s="18" t="s">
        <v>20</v>
      </c>
      <c r="C16" s="9">
        <f t="shared" si="0"/>
        <v>0</v>
      </c>
      <c r="D16" s="22">
        <v>1.29749055152595E-2</v>
      </c>
      <c r="E16" s="8">
        <v>43</v>
      </c>
    </row>
    <row r="17" spans="2:6" s="3" customFormat="1">
      <c r="B17" s="18" t="s">
        <v>21</v>
      </c>
      <c r="C17" s="9">
        <f t="shared" si="0"/>
        <v>0</v>
      </c>
      <c r="D17" s="22">
        <v>3.3734754339674703E-4</v>
      </c>
      <c r="E17" s="8">
        <v>43</v>
      </c>
      <c r="F17" s="24"/>
    </row>
    <row r="18" spans="2:6" s="3" customFormat="1">
      <c r="B18" s="19" t="s">
        <v>22</v>
      </c>
      <c r="C18" s="20"/>
      <c r="D18" s="23"/>
      <c r="E18" s="21"/>
    </row>
    <row r="19" spans="2:6" s="3" customFormat="1">
      <c r="B19" s="18" t="s">
        <v>23</v>
      </c>
      <c r="C19" s="9">
        <f>$C$24*D19</f>
        <v>0</v>
      </c>
      <c r="D19" s="22">
        <v>4.1459349251085006E-3</v>
      </c>
      <c r="E19" s="8">
        <v>30</v>
      </c>
    </row>
    <row r="20" spans="2:6" s="3" customFormat="1">
      <c r="B20" s="18" t="s">
        <v>24</v>
      </c>
      <c r="C20" s="9">
        <f>$C$24*D20</f>
        <v>0</v>
      </c>
      <c r="D20" s="22">
        <v>8.5598167362065467E-3</v>
      </c>
      <c r="E20" s="8">
        <v>40</v>
      </c>
    </row>
    <row r="21" spans="2:6" s="3" customFormat="1">
      <c r="B21" s="18" t="s">
        <v>25</v>
      </c>
      <c r="C21" s="9">
        <f>$C$24*D21</f>
        <v>0</v>
      </c>
      <c r="D21" s="22">
        <v>7.1512851328290735E-3</v>
      </c>
      <c r="E21" s="8">
        <v>30</v>
      </c>
    </row>
    <row r="22" spans="2:6" s="3" customFormat="1" ht="30">
      <c r="B22" s="18" t="s">
        <v>26</v>
      </c>
      <c r="C22" s="9">
        <f>$C$24*D22</f>
        <v>0</v>
      </c>
      <c r="D22" s="22">
        <v>1.2533903563895267E-3</v>
      </c>
      <c r="E22" s="8">
        <v>20</v>
      </c>
    </row>
    <row r="23" spans="2:6" s="3" customFormat="1">
      <c r="B23" s="26"/>
      <c r="C23" s="27"/>
      <c r="D23" s="27"/>
      <c r="E23" s="27"/>
    </row>
    <row r="24" spans="2:6">
      <c r="B24" s="6" t="s">
        <v>0</v>
      </c>
      <c r="C24" s="10"/>
      <c r="D24" s="11">
        <f>D5+D6+D7</f>
        <v>0.99999999999999989</v>
      </c>
      <c r="E24" s="12"/>
    </row>
    <row r="25" spans="2:6">
      <c r="B25" s="7"/>
      <c r="C25" s="7"/>
      <c r="D25" s="7"/>
      <c r="E25" s="7"/>
      <c r="F25" s="7"/>
    </row>
    <row r="26" spans="2:6">
      <c r="B26" s="13" t="s">
        <v>9</v>
      </c>
      <c r="C26" s="7"/>
      <c r="D26" s="7"/>
      <c r="E26" s="7"/>
      <c r="F26" s="7"/>
    </row>
  </sheetData>
  <sheetProtection algorithmName="SHA-512" hashValue="0Ioqr2s3Cjw8izvWn5PBTEsYt0Vjo0I9NAaR3aZeS8ZQisp+MskffJgkKB8bZ/77Q81o49kMcqsW4kpP77ZzAQ==" saltValue="O2/5ZFZGpg+qxmMCAXcYYQ==" spinCount="100000" sheet="1" objects="1" scenarios="1"/>
  <mergeCells count="4">
    <mergeCell ref="B23:E23"/>
    <mergeCell ref="C11:E11"/>
    <mergeCell ref="B2:F3"/>
    <mergeCell ref="C8:F8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orientation="landscape" r:id="rId1"/>
  <headerFooter>
    <oddFooter>&amp;A&amp;RPágina 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Proposta Licitante</vt:lpstr>
      <vt:lpstr>'Proposta Licitante'!Area_de_impressao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 Luis Goncalves de Souza</dc:creator>
  <cp:lastModifiedBy>Jonatas Evangelista Ferreira</cp:lastModifiedBy>
  <cp:lastPrinted>2024-05-14T13:42:20Z</cp:lastPrinted>
  <dcterms:created xsi:type="dcterms:W3CDTF">2018-11-23T18:18:57Z</dcterms:created>
  <dcterms:modified xsi:type="dcterms:W3CDTF">2025-09-23T12:20:45Z</dcterms:modified>
</cp:coreProperties>
</file>