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M:\PUBLICO-DEMANT\01. FISCALIZACAO\7. 2024\3 GMAG\17- OS 134 EXTINGAS\NOVO PROCESSO\04. anexo ii modelo de prop\"/>
    </mc:Choice>
  </mc:AlternateContent>
  <xr:revisionPtr revIDLastSave="0" documentId="13_ncr:1_{ABF35D38-B50F-4E6C-B549-A2C18244712B}" xr6:coauthVersionLast="47" xr6:coauthVersionMax="47" xr10:uidLastSave="{00000000-0000-0000-0000-000000000000}"/>
  <bookViews>
    <workbookView xWindow="28680" yWindow="-120" windowWidth="29040" windowHeight="15840" tabRatio="894" xr2:uid="{00000000-000D-0000-FFFF-FFFF00000000}"/>
  </bookViews>
  <sheets>
    <sheet name="MODELO DE PROPOSTA" sheetId="34" r:id="rId1"/>
  </sheets>
  <definedNames>
    <definedName name="_xlnm._FilterDatabase" localSheetId="0" hidden="1">'MODELO DE PROPOSTA'!$A$9:$G$111</definedName>
    <definedName name="Consulto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ableName">"Dummy"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58" i="34" l="1"/>
  <c r="B4" i="34" s="1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76" i="34"/>
  <c r="J77" i="34"/>
  <c r="J78" i="34"/>
  <c r="J79" i="34"/>
  <c r="J80" i="34"/>
  <c r="J81" i="34"/>
  <c r="J82" i="34"/>
  <c r="J83" i="34"/>
  <c r="J84" i="34"/>
  <c r="J85" i="34"/>
  <c r="J86" i="34"/>
  <c r="J87" i="34"/>
  <c r="J88" i="34"/>
  <c r="J89" i="34"/>
  <c r="J90" i="34"/>
  <c r="J91" i="34"/>
  <c r="J92" i="34"/>
  <c r="J93" i="34"/>
  <c r="J94" i="34"/>
  <c r="J95" i="34"/>
  <c r="J96" i="34"/>
  <c r="J97" i="34"/>
  <c r="J98" i="34"/>
  <c r="J99" i="34"/>
  <c r="J100" i="34"/>
  <c r="J101" i="34"/>
  <c r="J102" i="34"/>
  <c r="J103" i="34"/>
  <c r="J104" i="34"/>
  <c r="J105" i="34"/>
  <c r="J106" i="34"/>
  <c r="J107" i="34"/>
  <c r="J108" i="34"/>
  <c r="J109" i="34"/>
  <c r="J110" i="34"/>
  <c r="J111" i="34"/>
  <c r="J112" i="34"/>
  <c r="J113" i="34"/>
  <c r="J114" i="34"/>
  <c r="J115" i="34"/>
  <c r="J116" i="34"/>
  <c r="J117" i="34"/>
  <c r="J118" i="34"/>
  <c r="J119" i="34"/>
  <c r="J120" i="34"/>
  <c r="J121" i="34"/>
  <c r="J122" i="34"/>
  <c r="J123" i="34"/>
  <c r="J124" i="34"/>
  <c r="J125" i="34"/>
  <c r="J126" i="34"/>
  <c r="J127" i="34"/>
  <c r="J128" i="34"/>
  <c r="J129" i="34"/>
  <c r="J130" i="34"/>
  <c r="J131" i="34"/>
  <c r="J132" i="34"/>
  <c r="J133" i="34"/>
  <c r="J134" i="34"/>
  <c r="J135" i="34"/>
  <c r="J136" i="34"/>
  <c r="J137" i="34"/>
  <c r="J138" i="34"/>
  <c r="J139" i="34"/>
  <c r="J140" i="34"/>
  <c r="J141" i="34"/>
  <c r="J142" i="34"/>
  <c r="J143" i="34"/>
  <c r="J144" i="34"/>
  <c r="J145" i="34"/>
  <c r="J146" i="34"/>
  <c r="J147" i="34"/>
  <c r="J148" i="34"/>
  <c r="J149" i="34"/>
  <c r="J150" i="34"/>
  <c r="J151" i="34"/>
  <c r="J152" i="34"/>
  <c r="J153" i="34"/>
  <c r="J154" i="34"/>
  <c r="J155" i="34"/>
  <c r="J156" i="34"/>
  <c r="J157" i="34"/>
  <c r="J9" i="34"/>
  <c r="J8" i="34"/>
  <c r="I8" i="34"/>
  <c r="I11" i="34"/>
  <c r="I12" i="34"/>
  <c r="I13" i="34"/>
  <c r="I14" i="34"/>
  <c r="I15" i="34"/>
  <c r="I16" i="34"/>
  <c r="I17" i="34"/>
  <c r="I18" i="34"/>
  <c r="I19" i="34"/>
  <c r="I20" i="34"/>
  <c r="I21" i="34"/>
  <c r="I22" i="34"/>
  <c r="I23" i="34"/>
  <c r="I24" i="34"/>
  <c r="I25" i="34"/>
  <c r="I26" i="34"/>
  <c r="I27" i="34"/>
  <c r="I28" i="34"/>
  <c r="I29" i="34"/>
  <c r="I30" i="34"/>
  <c r="I31" i="34"/>
  <c r="I32" i="34"/>
  <c r="I33" i="34"/>
  <c r="I34" i="34"/>
  <c r="I35" i="34"/>
  <c r="I36" i="34"/>
  <c r="I37" i="34"/>
  <c r="I38" i="34"/>
  <c r="I39" i="34"/>
  <c r="I40" i="34"/>
  <c r="I41" i="34"/>
  <c r="I42" i="34"/>
  <c r="I43" i="34"/>
  <c r="I44" i="34"/>
  <c r="I45" i="34"/>
  <c r="I46" i="34"/>
  <c r="I47" i="34"/>
  <c r="I48" i="34"/>
  <c r="I49" i="34"/>
  <c r="I50" i="34"/>
  <c r="I51" i="34"/>
  <c r="I52" i="34"/>
  <c r="I53" i="34"/>
  <c r="I54" i="34"/>
  <c r="I55" i="34"/>
  <c r="I56" i="34"/>
  <c r="I57" i="34"/>
  <c r="I58" i="34"/>
  <c r="I59" i="34"/>
  <c r="I60" i="34"/>
  <c r="I61" i="34"/>
  <c r="I62" i="34"/>
  <c r="I63" i="34"/>
  <c r="I64" i="34"/>
  <c r="I65" i="34"/>
  <c r="I66" i="34"/>
  <c r="I67" i="34"/>
  <c r="I68" i="34"/>
  <c r="I69" i="34"/>
  <c r="I70" i="34"/>
  <c r="I71" i="34"/>
  <c r="I72" i="34"/>
  <c r="I73" i="34"/>
  <c r="I74" i="34"/>
  <c r="I75" i="34"/>
  <c r="I76" i="34"/>
  <c r="I77" i="34"/>
  <c r="I78" i="34"/>
  <c r="I79" i="34"/>
  <c r="I80" i="34"/>
  <c r="I81" i="34"/>
  <c r="I82" i="34"/>
  <c r="I83" i="34"/>
  <c r="I84" i="34"/>
  <c r="I85" i="34"/>
  <c r="I86" i="34"/>
  <c r="I87" i="34"/>
  <c r="I88" i="34"/>
  <c r="I89" i="34"/>
  <c r="I90" i="34"/>
  <c r="I91" i="34"/>
  <c r="I92" i="34"/>
  <c r="I93" i="34"/>
  <c r="I94" i="34"/>
  <c r="I95" i="34"/>
  <c r="I96" i="34"/>
  <c r="I97" i="34"/>
  <c r="I98" i="34"/>
  <c r="I99" i="34"/>
  <c r="I100" i="34"/>
  <c r="I101" i="34"/>
  <c r="I102" i="34"/>
  <c r="I103" i="34"/>
  <c r="I104" i="34"/>
  <c r="I105" i="34"/>
  <c r="I106" i="34"/>
  <c r="I107" i="34"/>
  <c r="I108" i="34"/>
  <c r="I109" i="34"/>
  <c r="I110" i="34"/>
  <c r="I111" i="34"/>
  <c r="I112" i="34"/>
  <c r="I113" i="34"/>
  <c r="I114" i="34"/>
  <c r="I115" i="34"/>
  <c r="I116" i="34"/>
  <c r="I117" i="34"/>
  <c r="I118" i="34"/>
  <c r="I119" i="34"/>
  <c r="I120" i="34"/>
  <c r="I121" i="34"/>
  <c r="I122" i="34"/>
  <c r="I123" i="34"/>
  <c r="I124" i="34"/>
  <c r="I125" i="34"/>
  <c r="I126" i="34"/>
  <c r="I127" i="34"/>
  <c r="I128" i="34"/>
  <c r="I129" i="34"/>
  <c r="I130" i="34"/>
  <c r="I131" i="34"/>
  <c r="I132" i="34"/>
  <c r="I133" i="34"/>
  <c r="I134" i="34"/>
  <c r="I135" i="34"/>
  <c r="I136" i="34"/>
  <c r="I137" i="34"/>
  <c r="I138" i="34"/>
  <c r="I139" i="34"/>
  <c r="I140" i="34"/>
  <c r="I141" i="34"/>
  <c r="I142" i="34"/>
  <c r="I143" i="34"/>
  <c r="I144" i="34"/>
  <c r="I145" i="34"/>
  <c r="I146" i="34"/>
  <c r="I147" i="34"/>
  <c r="I148" i="34"/>
  <c r="I149" i="34"/>
  <c r="I150" i="34"/>
  <c r="I151" i="34"/>
  <c r="I152" i="34"/>
  <c r="I153" i="34"/>
  <c r="I154" i="34"/>
  <c r="I155" i="34"/>
  <c r="I156" i="34"/>
  <c r="I157" i="34"/>
  <c r="I10" i="34"/>
  <c r="I9" i="34"/>
</calcChain>
</file>

<file path=xl/sharedStrings.xml><?xml version="1.0" encoding="utf-8"?>
<sst xmlns="http://schemas.openxmlformats.org/spreadsheetml/2006/main" count="391" uniqueCount="156">
  <si>
    <t>Item</t>
  </si>
  <si>
    <t>Descrição</t>
  </si>
  <si>
    <t>Un.</t>
  </si>
  <si>
    <t>Qtd.</t>
  </si>
  <si>
    <t>UN</t>
  </si>
  <si>
    <t>Iluminação de Emergência</t>
  </si>
  <si>
    <t>CABO DE COBRE FLEXÍVEL ISOLADO, 1,5 MM², ANTI-CHAMA 0,6/1,0 KV, PARA CIRCUITOS TERMINAIS - FORNECIMENTO E INSTALAÇÃO. AF_12/2015</t>
  </si>
  <si>
    <t>M</t>
  </si>
  <si>
    <t>BDI</t>
  </si>
  <si>
    <t>Custo Unitário</t>
  </si>
  <si>
    <t>Valor Unitário (Com BDI)</t>
  </si>
  <si>
    <t>Valor Total</t>
  </si>
  <si>
    <t>Prazo de Execução</t>
  </si>
  <si>
    <t>Manutenção Corretiva</t>
  </si>
  <si>
    <r>
      <rPr>
        <b/>
        <sz val="16"/>
        <color rgb="FFFFFFFF"/>
        <rFont val="Arial"/>
        <family val="2"/>
      </rPr>
      <t>PLANILHA ORÇAMENTÁRIA</t>
    </r>
  </si>
  <si>
    <t>M2</t>
  </si>
  <si>
    <t>CONDULETE DE ALUMÍNIO, TIPO X, PARA ELETRODUTO DE AÇO GALVANIZADO DN 25 MM (1''), APARENTE - FORNECIMENTO E INSTALAÇÃO. AF_11/2016_P</t>
  </si>
  <si>
    <t>LUVA DE EMENDA PARA ELETRODUTO, AÇO GALVANIZADO, DN 25 MM (1''), APARENTE, INSTALADA EM PAREDE - FORNECIMENTO E INSTALAÇÃO. AF_11/2016_P</t>
  </si>
  <si>
    <t>PINTURA COM TINTA ALQUÍDICA DE FUNDO (TIPO ZARCÃO) APLICADA A ROLO OU PINCEL SOBRE SUPERFÍCIES METÁLICAS (EXCETO PERFIL) EXECUTADO EM OBRA (POR DEMÃO). AF_01/2020</t>
  </si>
  <si>
    <t>PINTURA COM TINTA ALQUÍDICA DE ACABAMENTO (ESMALTE SINTÉTICO BRILHANTE) APLICADA A ROLO OU PINCEL SOBRE SUPERFÍCIES METÁLICAS (EXCETO PERFIL) EXECUTADO EM OBRA (02 DEMÃOS). AF_01/2020</t>
  </si>
  <si>
    <t>ENCANADOR OU BOMBEIRO HIDRÁULICO COM ENCARGOS COMPLEMENTARES</t>
  </si>
  <si>
    <t>AUXILIAR DE ENCANADOR OU BOMBEIRO HIDRÁULICO COM ENCARGOS COMPLEMENTARES</t>
  </si>
  <si>
    <t>Pintura Tubulação Hidrante</t>
  </si>
  <si>
    <t>LIXAMENTO MANUAL EM SUPERFÍCIES METÁLICAS EM OBRA. AF_01/2020</t>
  </si>
  <si>
    <t>Sistema Hidrante</t>
  </si>
  <si>
    <t>TUBO DE AÇO GALVANIZADO COM COSTURA, CLASSE MÉDIA, DN 100 (4"), CONEXÃO ROSQUEADA, INSTALADO EM REDE DE ALIMENTAÇÃO PARA HIDRANTE - FORNECIMENTO E INSTALAÇÃO. AF_10/2020</t>
  </si>
  <si>
    <t>Sistema de Alarme</t>
  </si>
  <si>
    <t>Programador de Endereços para Central de Alarme - Modelo VRE-PROG ou similar</t>
  </si>
  <si>
    <t>FORNECIMENTO E INSTALAÇÃO DE ACIONADOR MANUAL ENDEREÇÁVEL, MODELO SIGA-278 EDWARDS OU SIMILAR</t>
  </si>
  <si>
    <t>FORNECIMENTO E INSTALAÇÃO DE SIRENE ENDEREÇAVEL, MODELO EDWARDS G1RF-HDVM OU SIMILAR.</t>
  </si>
  <si>
    <t>FORNECIMENTO E INSTALAÇÃO DE UNIDADE CENTRAL DE PROCESSAMENTO, MARCA EDWARDS OU SIMILAR</t>
  </si>
  <si>
    <t>FORNECIMENTO E INSTALAÇÃO DE MÓDULO DE VISUALIZAÇÃO (DISPLAY), MODELO LIQUID CRYSTAL DISPLAY MOUNTS TO 3-CPU(1) OU SIMILAR</t>
  </si>
  <si>
    <t>LUMINÁRIA DE EMERGÊNCIA, COM 30 LÂMPADAS LED DE 2 W, SEM REATOR - FORNECIMENTO E INSTALAÇÃO. AF_02/2020</t>
  </si>
  <si>
    <t xml:space="preserve"> 4.1</t>
  </si>
  <si>
    <t xml:space="preserve"> 4.2</t>
  </si>
  <si>
    <t>REMOÇÃO DE TUBULAÇÃO DE HIDRANTE</t>
  </si>
  <si>
    <t xml:space="preserve"> 6.1</t>
  </si>
  <si>
    <t xml:space="preserve"> 6.2</t>
  </si>
  <si>
    <t xml:space="preserve"> 6.3</t>
  </si>
  <si>
    <t>Manutenção Preventiva</t>
  </si>
  <si>
    <t>9.1</t>
  </si>
  <si>
    <t>9.2</t>
  </si>
  <si>
    <t>10.1</t>
  </si>
  <si>
    <t>10.2</t>
  </si>
  <si>
    <t>11.1</t>
  </si>
  <si>
    <t>11.2</t>
  </si>
  <si>
    <t>12.1</t>
  </si>
  <si>
    <t>12.2</t>
  </si>
  <si>
    <t>12.3</t>
  </si>
  <si>
    <t>13.1</t>
  </si>
  <si>
    <t>13.2</t>
  </si>
  <si>
    <t>2.1</t>
  </si>
  <si>
    <t>2.2</t>
  </si>
  <si>
    <t>2.3</t>
  </si>
  <si>
    <t>3.1</t>
  </si>
  <si>
    <t>BOMBA CENTRIFUGA MONOESTAGIO COM MOTOR ELETRICO MONOFASICO, POTENCIA 15 HP,  DIAMETRO DO ROTOR *173* MM, HM/Q = *30* MCA / *90* M3/H A *45* MCA / *55* M3/H</t>
  </si>
  <si>
    <t>NIPLE, EM FERRO GALVANIZADO, DN 80 (3"), CONEXÃO ROSQUEADA, INSTALADO EM REDE DE ALIMENTAÇÃO PARA HIDRANTE - FORNECIMENTO E INSTALAÇÃO. AF_10/2020</t>
  </si>
  <si>
    <t>TUBO DE AÇO GALVANIZADO COM COSTURA, CLASSE MÉDIA, DN 80 (3"), CONEXÃO ROSQUEADA, INSTALADO EM REDE DE ALIMENTAÇÃO PARA HIDRANTE - FORNECIMENTO E INSTALAÇÃO. AF_10/2020</t>
  </si>
  <si>
    <t>JOELHO 90 GRAUS, EM FERRO GALVANIZADO, CONEXÃO ROSQUEADA, DN 80 (3"), INSTALADO EM REDE DE ALIMENTAÇÃO PARA HIDRANTE - FORNECIMENTO E INSTALAÇÃO. AF_10/2020</t>
  </si>
  <si>
    <t>LUVA, EM FERRO GALVANIZADO, DN 80 (3"), CONEXÃO ROSQUEADA, INSTALADO EM REDE DE ALIMENTAÇÃO PARA HIDRANTE - FORNECIMENTO E INSTALAÇÃO. AF_10/2020</t>
  </si>
  <si>
    <t>5.1</t>
  </si>
  <si>
    <t>7.1</t>
  </si>
  <si>
    <t>7.2</t>
  </si>
  <si>
    <t>8.1</t>
  </si>
  <si>
    <t>8.2</t>
  </si>
  <si>
    <t>10.3</t>
  </si>
  <si>
    <t>Pressostato 0 a 10 kgf/cm2</t>
  </si>
  <si>
    <t>Luminária de emergência, de sobrepor, tipo balizamento com bloco autônomo, com autonomia de 3h, modelo LLE 1106-1DFB, da KBR ou similar</t>
  </si>
  <si>
    <t>7.3</t>
  </si>
  <si>
    <t>7.4</t>
  </si>
  <si>
    <t>11.3</t>
  </si>
  <si>
    <t>9.3</t>
  </si>
  <si>
    <t>8.3</t>
  </si>
  <si>
    <t>Luminária de emergência, de sobrepor, tipo bloco autônomo, com autonomia de 1h, modelo LLE-LLEDDF, da KBR ou similar</t>
  </si>
  <si>
    <t>Bomba jockey 4 cv</t>
  </si>
  <si>
    <t>PÁTIO DE TRIAGEM</t>
  </si>
  <si>
    <t>ELETRICISTA COM ENCARGOS COMPLEMENTARES</t>
  </si>
  <si>
    <t>AUXILIAR DE ELETRICISTA COM ENCARGOS COMPLEMENTARES</t>
  </si>
  <si>
    <t>TOTAL</t>
  </si>
  <si>
    <t>MÊS</t>
  </si>
  <si>
    <t>ELETRODUTO EM ACO GALVANIZADO ELETROLITICO, LEVE, DIAMETRO 1", PAREDE DE 0,90 MM</t>
  </si>
  <si>
    <t>1.1</t>
  </si>
  <si>
    <t>1.2</t>
  </si>
  <si>
    <t>HR</t>
  </si>
  <si>
    <t>Canteiro</t>
  </si>
  <si>
    <t>Adm Local</t>
  </si>
  <si>
    <t>CAMPANHA 01 - Mês 01 de contrato</t>
  </si>
  <si>
    <t>TAGUARÉ</t>
  </si>
  <si>
    <t>DOM PEDRO II - GATE 03</t>
  </si>
  <si>
    <t>GATE 04</t>
  </si>
  <si>
    <t>GATE 05</t>
  </si>
  <si>
    <t>AZ08</t>
  </si>
  <si>
    <t>11.4</t>
  </si>
  <si>
    <t>12.4</t>
  </si>
  <si>
    <t>Manutenção Preventiva - Inspeções mensais e serviços</t>
  </si>
  <si>
    <t>CAIXA D'AGUA / RESERVATORIO EM POLIESTER REFORCADO COM FIBRA DE VIDRO, 10000 LITROS, COM TAMPA</t>
  </si>
  <si>
    <t>CAIXA D'AGUA / RESERVATORIO EM POLIESTER REFORCADO COM FIBRA DE VIDRO, 20000 LITROS, COM TAMPA</t>
  </si>
  <si>
    <t>CAIXA D'AGUA / RESERVATORIO EM POLIESTER REFORCADO COM FIBRA DE VIDRO, 5000 LITROS, COM TAMPA</t>
  </si>
  <si>
    <t>CAIXA D'AGUA / RESERVATORIO EM POLIESTER REFORCADO COM FIBRA DE VIDRO,1000 LITROS, COM TAMPA</t>
  </si>
  <si>
    <t>9.4</t>
  </si>
  <si>
    <t>10.4</t>
  </si>
  <si>
    <t>TUBO DE AÇO GALVANIZADO COM COSTURA, CLASSE MÉDIA, DN 32 (1 1/4"), CONEXÃO ROSQUEADA, INSTALADO EM REDE DE ALIMENTAÇÃO PARA HIDRANTE - FORNECIMENTO E INSTALAÇÃO. AF_10/2020</t>
  </si>
  <si>
    <t>8.4</t>
  </si>
  <si>
    <t>8.5</t>
  </si>
  <si>
    <t>8.6</t>
  </si>
  <si>
    <t>8.7</t>
  </si>
  <si>
    <t>8.8</t>
  </si>
  <si>
    <t>8.9</t>
  </si>
  <si>
    <t>8.10</t>
  </si>
  <si>
    <t>ENGENHEIRO CIVIL DE OBRA JUNIOR COM ENCARGOS COMPLEMENTARES</t>
  </si>
  <si>
    <t>LOCACAO DE CONTAINER 2,30 X 6,00 M, ALT. 2,50 M, PARA ESCRITORIO, SEM DIVISORIAS INTERNAS E SEM SANITARIO (NAO INCLUI MOBILIZACAO/DESMOBILIZACAO)</t>
  </si>
  <si>
    <t>LOCACAO DE CONTAINER 2,30 X 6,00 M, ALT. 2,50 M, PARA SANITARIO, COM 4 BACIAS, 8 CHUVEIROS,1 LAVATORIO E 1 MICTORIO (NAO INCLUI MOBILIZACAO/DESMOBILIZACAO)</t>
  </si>
  <si>
    <t>AUXILIAR DE ESCRITORIO COM ENCARGOS COMPLEMENTARES</t>
  </si>
  <si>
    <t>ELETRODUTO RÍGIDO SOLDÁVEL, PVC, DN 32 MM (1"), APARENTE - FORNECIMENTO E INSTALAÇÃO. AF_10/2022</t>
  </si>
  <si>
    <t>8.11</t>
  </si>
  <si>
    <t>10.5</t>
  </si>
  <si>
    <t>10.6</t>
  </si>
  <si>
    <t>10.7</t>
  </si>
  <si>
    <t>PLANILHA DE ADEQUAÇÃO DE PCI</t>
  </si>
  <si>
    <t>EQUIPE DE SERVIÇOS REFERENTE AOS LEVANTAMENTOS DAS INSPEÇÕES - CONFORME NECESSIDADE</t>
  </si>
  <si>
    <t>EQUIPE DE ROTINA PARA INSPEÇÕES MENSAIS - NECESSÁRIO TODO MÊS</t>
  </si>
  <si>
    <t>24 MESES</t>
  </si>
  <si>
    <t>Mobilização/Desmobilização</t>
  </si>
  <si>
    <t>Bomba jockey 1,5 cv</t>
  </si>
  <si>
    <t>Mobilização de container</t>
  </si>
  <si>
    <t>Desmobilização de container</t>
  </si>
  <si>
    <t>10.8</t>
  </si>
  <si>
    <t>VEÍCULO UTILITÁRIO PEQUENO, INCLUINDO COMBUSTÍVEL, MANUTENÇÃO E SEGURO TOTAL</t>
  </si>
  <si>
    <t>10.9</t>
  </si>
  <si>
    <t>Bomba jockey 3cv</t>
  </si>
  <si>
    <t>Reservatórios de incêndio</t>
  </si>
  <si>
    <t>10.10</t>
  </si>
  <si>
    <t>REGISTRO DE GAVETA BRUTO, LATÃO, ROSCÁVEL, 3" - FORNECIMENTO E INSTALAÇÃO. AF_08/2021</t>
  </si>
  <si>
    <t>10.11</t>
  </si>
  <si>
    <t>10.12</t>
  </si>
  <si>
    <t>LUVA DE REDUÇÃO, EM FERRO GALVANIZADO, 3" X 2", CONEXÃO ROSQUEADA, INSTALADO EM REDE DE ALIMENTAÇÃO PARA HIDRANTE - FORNECIMENTO E INSTALAÇÃO. AF_10/2020</t>
  </si>
  <si>
    <t>10.13</t>
  </si>
  <si>
    <t>10.14</t>
  </si>
  <si>
    <t>10.15</t>
  </si>
  <si>
    <t>10.16</t>
  </si>
  <si>
    <t>TÊ, EM AÇO, CONEXÃO SOLDADA, DN 50 (2"), INSTALADO EM REDE DE ALIMENTAÇÃO PARA HIDRANTE - FORNECIMENTO E INSTALAÇÃO. AF_10/2020</t>
  </si>
  <si>
    <t>TÊ, EM AÇO, CONEXÃO SOLDADA, DN 80 (3"), INSTALADO EM REDE DE ALIMENTAÇÃO PARA HIDRANTE - FORNECIMENTO E INSTALAÇÃO. AF_10/2020</t>
  </si>
  <si>
    <t>CAMPANHA 02 - Mês 10 de contrato</t>
  </si>
  <si>
    <t>CAMPANHA 03 - Mês 20 de contrato</t>
  </si>
  <si>
    <t>Manutenção completa das bombas (Taguaré, CPRE/CPA, AZ08, GATE 04/OSÍRIS/ALFRDO, PÁTIO DE TRIAGEM, DOM PEDRO/GATE 03, 201, GATE 05 E ANTONINA)</t>
  </si>
  <si>
    <t>Manutenção completa do quadro de bombas (Taguaré, CPRE/CPA, AZ08, GATE 04/OSÍRIS/ALFRDO, PÁTIO DE TRIAGEM, DOM PEDRO/GATE 03, 201, GATE 05 E ANTONINA)</t>
  </si>
  <si>
    <t>Manutenção e Reprogramação da central de alarme (Taguaré, CPRE/CPA, AZ08, GATE 04/OSÍRIS/ALFRDO, PÁTIO DE TRIAGEM, DOM PEDRO/GATE 03, 201, GATE 05 E ANTONINA)</t>
  </si>
  <si>
    <t>1.3</t>
  </si>
  <si>
    <t>LOCAÇÃO DE PLATAFORMA ELEVATÓRIA ARTICULADA - ALTURA MÍN 11 METROS</t>
  </si>
  <si>
    <t>não inclui BDI</t>
  </si>
  <si>
    <t>DESCONTO</t>
  </si>
  <si>
    <t>PREÇO C/ DESCONTO</t>
  </si>
  <si>
    <t>ANEXO II - MODELO DE PROPOSTA</t>
  </si>
  <si>
    <t>VALOR TOTAL C/ DESCONTO</t>
  </si>
  <si>
    <t>PROPOSTA</t>
  </si>
  <si>
    <t>PREENCHER ABAIXO (em verde)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</si>
</sst>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#,##0.00;\-\ #,##0.00;\-"/>
    <numFmt numFmtId="165" formatCode="0%;\-0%;\-"/>
  </numFmts>
  <fonts count="13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b/>
      <sz val="16"/>
      <name val="Arial"/>
      <family val="2"/>
    </font>
    <font>
      <b/>
      <sz val="16"/>
      <color rgb="FFFFFFFF"/>
      <name val="Arial"/>
      <family val="2"/>
    </font>
    <font>
      <sz val="16"/>
      <color rgb="FF000000"/>
      <name val="Arial"/>
      <family val="2"/>
    </font>
    <font>
      <sz val="11"/>
      <color rgb="FF000000"/>
      <name val="Calibri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  <fill>
      <patternFill patternType="solid">
        <fgColor rgb="FF58585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rgb="FF000000"/>
      </patternFill>
    </fill>
    <fill>
      <patternFill patternType="solid">
        <fgColor rgb="FFC7C7C7"/>
        <bgColor rgb="FF000000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9" fontId="10" fillId="0" borderId="0" applyFont="0" applyFill="0" applyBorder="0" applyAlignment="0" applyProtection="0"/>
    <xf numFmtId="0" fontId="2" fillId="0" borderId="0"/>
    <xf numFmtId="0" fontId="12" fillId="0" borderId="0"/>
    <xf numFmtId="0" fontId="1" fillId="0" borderId="0"/>
  </cellStyleXfs>
  <cellXfs count="73">
    <xf numFmtId="0" fontId="0" fillId="0" borderId="0" xfId="0"/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44" fontId="6" fillId="2" borderId="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9" fillId="0" borderId="0" xfId="0" applyFont="1" applyAlignment="1">
      <alignment horizontal="left" vertical="top"/>
    </xf>
    <xf numFmtId="0" fontId="6" fillId="3" borderId="4" xfId="0" applyFont="1" applyFill="1" applyBorder="1" applyAlignment="1">
      <alignment horizontal="center" vertical="center"/>
    </xf>
    <xf numFmtId="44" fontId="6" fillId="3" borderId="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3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4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44" fontId="6" fillId="6" borderId="4" xfId="0" applyNumberFormat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left" vertical="center" wrapText="1"/>
    </xf>
    <xf numFmtId="44" fontId="6" fillId="7" borderId="4" xfId="0" applyNumberFormat="1" applyFont="1" applyFill="1" applyBorder="1" applyAlignment="1">
      <alignment horizontal="center" vertical="center"/>
    </xf>
    <xf numFmtId="0" fontId="5" fillId="0" borderId="4" xfId="0" applyFont="1" applyBorder="1"/>
    <xf numFmtId="0" fontId="5" fillId="3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/>
    <xf numFmtId="44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 wrapText="1"/>
    </xf>
    <xf numFmtId="164" fontId="11" fillId="0" borderId="0" xfId="0" applyNumberFormat="1" applyFont="1"/>
    <xf numFmtId="165" fontId="11" fillId="0" borderId="0" xfId="0" applyNumberFormat="1" applyFont="1" applyAlignment="1">
      <alignment horizontal="left"/>
    </xf>
    <xf numFmtId="10" fontId="5" fillId="0" borderId="0" xfId="1" applyNumberFormat="1" applyFont="1"/>
    <xf numFmtId="10" fontId="6" fillId="6" borderId="4" xfId="1" applyNumberFormat="1" applyFont="1" applyFill="1" applyBorder="1" applyAlignment="1">
      <alignment horizontal="center" vertical="center"/>
    </xf>
    <xf numFmtId="10" fontId="6" fillId="0" borderId="0" xfId="0" applyNumberFormat="1" applyFont="1" applyAlignment="1">
      <alignment vertical="center"/>
    </xf>
    <xf numFmtId="44" fontId="5" fillId="0" borderId="0" xfId="0" applyNumberFormat="1" applyFont="1" applyAlignment="1">
      <alignment vertical="center"/>
    </xf>
    <xf numFmtId="44" fontId="6" fillId="8" borderId="4" xfId="0" applyNumberFormat="1" applyFont="1" applyFill="1" applyBorder="1" applyAlignment="1">
      <alignment horizontal="center" vertical="center"/>
    </xf>
    <xf numFmtId="10" fontId="6" fillId="6" borderId="1" xfId="1" applyNumberFormat="1" applyFont="1" applyFill="1" applyBorder="1" applyAlignment="1">
      <alignment horizontal="center" vertical="center"/>
    </xf>
    <xf numFmtId="9" fontId="6" fillId="0" borderId="4" xfId="1" applyFont="1" applyBorder="1" applyAlignment="1">
      <alignment horizontal="center" vertical="center"/>
    </xf>
    <xf numFmtId="9" fontId="6" fillId="9" borderId="4" xfId="1" applyFont="1" applyFill="1" applyBorder="1" applyAlignment="1">
      <alignment horizontal="center" vertical="center"/>
    </xf>
    <xf numFmtId="44" fontId="6" fillId="0" borderId="4" xfId="0" applyNumberFormat="1" applyFont="1" applyBorder="1" applyAlignment="1">
      <alignment vertical="center"/>
    </xf>
    <xf numFmtId="44" fontId="5" fillId="0" borderId="0" xfId="0" applyNumberFormat="1" applyFont="1"/>
    <xf numFmtId="44" fontId="6" fillId="9" borderId="4" xfId="0" applyNumberFormat="1" applyFont="1" applyFill="1" applyBorder="1" applyAlignment="1">
      <alignment vertical="center"/>
    </xf>
    <xf numFmtId="0" fontId="3" fillId="9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4" fontId="3" fillId="9" borderId="1" xfId="0" applyNumberFormat="1" applyFont="1" applyFill="1" applyBorder="1" applyAlignment="1">
      <alignment horizontal="center" vertical="center" wrapText="1"/>
    </xf>
    <xf numFmtId="44" fontId="3" fillId="9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top" wrapText="1"/>
    </xf>
    <xf numFmtId="0" fontId="7" fillId="5" borderId="2" xfId="0" applyFont="1" applyFill="1" applyBorder="1" applyAlignment="1">
      <alignment horizontal="center" vertical="top" wrapText="1"/>
    </xf>
    <xf numFmtId="0" fontId="7" fillId="5" borderId="3" xfId="0" applyFont="1" applyFill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0" fontId="3" fillId="0" borderId="10" xfId="0" applyNumberFormat="1" applyFont="1" applyFill="1" applyBorder="1" applyAlignment="1">
      <alignment horizontal="center" vertical="center" wrapText="1"/>
    </xf>
    <xf numFmtId="10" fontId="3" fillId="0" borderId="7" xfId="0" applyNumberFormat="1" applyFont="1" applyFill="1" applyBorder="1" applyAlignment="1">
      <alignment horizontal="center" vertical="center" wrapText="1"/>
    </xf>
    <xf numFmtId="10" fontId="3" fillId="0" borderId="5" xfId="0" applyNumberFormat="1" applyFont="1" applyFill="1" applyBorder="1" applyAlignment="1">
      <alignment horizontal="center" vertical="center" wrapText="1"/>
    </xf>
    <xf numFmtId="10" fontId="3" fillId="0" borderId="9" xfId="0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 2" xfId="3" xr:uid="{27DB32E9-1AC6-42A6-886C-6458C8ADBB5F}"/>
    <cellStyle name="Normal 3" xfId="2" xr:uid="{3582CF53-54CD-4982-853F-6B5B052CF72A}"/>
    <cellStyle name="Normal 3 2" xfId="4" xr:uid="{EB5CBD2A-79D1-4E7C-9BCC-B1ED19D0D5E5}"/>
    <cellStyle name="Porcentagem" xfId="1" builtinId="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2272393</xdr:colOff>
      <xdr:row>0</xdr:row>
      <xdr:rowOff>244929</xdr:rowOff>
    </xdr:from>
    <xdr:to>
      <xdr:col>4</xdr:col>
      <xdr:colOff>612322</xdr:colOff>
      <xdr:row>0</xdr:row>
      <xdr:rowOff>2054679</xdr:rowOff>
    </xdr:to>
    <xdr:pic>
      <xdr:nvPicPr>
        <xdr:cNvPr id="2" name="Imagem 1" descr="Texto&#10;&#10;O conteúdo gerado por IA pode estar incorreto.">
          <a:extLst>
            <a:ext uri="{FF2B5EF4-FFF2-40B4-BE49-F238E27FC236}">
              <a16:creationId xmlns:a16="http://schemas.microsoft.com/office/drawing/2014/main" id="{3AF68D86-5EBC-4F59-8176-1A6762B31ED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168" y="244929"/>
          <a:ext cx="9046028" cy="1809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2DE03-1B58-49D7-A4E4-F96A385C75E0}">
  <sheetPr>
    <pageSetUpPr fitToPage="1"/>
  </sheetPr>
  <dimension ref="A1:AM161"/>
  <sheetViews>
    <sheetView tabSelected="1" zoomScale="70" zoomScaleNormal="70" workbookViewId="0">
      <selection activeCell="B7" sqref="B7:C7"/>
    </sheetView>
  </sheetViews>
  <sheetFormatPr defaultColWidth="8.85546875" defaultRowHeight="18" x14ac:dyDescent="0.25"/>
  <cols>
    <col min="1" max="1" width="18.42578125" style="2" customWidth="1"/>
    <col min="2" max="2" width="143.7109375" style="6" bestFit="1" customWidth="1"/>
    <col min="3" max="3" width="7.28515625" style="2" bestFit="1" customWidth="1"/>
    <col min="4" max="4" width="9.5703125" style="6" customWidth="1"/>
    <col min="5" max="5" width="21.28515625" style="6" bestFit="1" customWidth="1"/>
    <col min="6" max="6" width="33.7109375" style="6" bestFit="1" customWidth="1"/>
    <col min="7" max="7" width="24.28515625" style="6" customWidth="1"/>
    <col min="8" max="8" width="26.42578125" style="6" customWidth="1"/>
    <col min="9" max="9" width="43.5703125" style="6" bestFit="1" customWidth="1"/>
    <col min="10" max="10" width="33.28515625" style="6" bestFit="1" customWidth="1"/>
    <col min="11" max="11" width="16" style="6" bestFit="1" customWidth="1"/>
    <col min="12" max="16384" width="8.85546875" style="6"/>
  </cols>
  <sheetData>
    <row r="1" spans="1:39" s="1" customFormat="1" ht="189.6" customHeight="1" x14ac:dyDescent="0.25">
      <c r="A1" s="45"/>
      <c r="B1" s="45"/>
      <c r="C1" s="45"/>
      <c r="D1" s="45"/>
      <c r="E1" s="45"/>
      <c r="F1" s="45"/>
      <c r="G1" s="45"/>
    </row>
    <row r="2" spans="1:39" s="2" customFormat="1" ht="34.9" customHeight="1" x14ac:dyDescent="0.25">
      <c r="A2" s="46" t="s">
        <v>152</v>
      </c>
      <c r="B2" s="47"/>
      <c r="C2" s="48"/>
      <c r="D2" s="65" t="s">
        <v>8</v>
      </c>
      <c r="E2" s="66"/>
      <c r="F2" s="69">
        <v>0.30719999999999997</v>
      </c>
      <c r="G2" s="70"/>
    </row>
    <row r="3" spans="1:39" s="2" customFormat="1" ht="33.6" customHeight="1" x14ac:dyDescent="0.25">
      <c r="A3" s="49"/>
      <c r="B3" s="50"/>
      <c r="C3" s="51"/>
      <c r="D3" s="67"/>
      <c r="E3" s="68"/>
      <c r="F3" s="71"/>
      <c r="G3" s="72"/>
    </row>
    <row r="4" spans="1:39" s="2" customFormat="1" ht="35.450000000000003" customHeight="1" x14ac:dyDescent="0.25">
      <c r="A4" s="44" t="s">
        <v>154</v>
      </c>
      <c r="B4" s="55">
        <f>J158</f>
        <v>2006310.844396692</v>
      </c>
      <c r="C4" s="56"/>
      <c r="D4" s="57" t="s">
        <v>12</v>
      </c>
      <c r="E4" s="58"/>
      <c r="F4" s="59" t="s">
        <v>121</v>
      </c>
      <c r="G4" s="60"/>
    </row>
    <row r="5" spans="1:39" s="7" customFormat="1" ht="20.25" x14ac:dyDescent="0.25">
      <c r="A5" s="61" t="s">
        <v>14</v>
      </c>
      <c r="B5" s="61"/>
      <c r="C5" s="61"/>
      <c r="D5" s="61"/>
      <c r="E5" s="61"/>
      <c r="F5" s="61"/>
      <c r="G5" s="61"/>
      <c r="I5" s="37" t="s">
        <v>155</v>
      </c>
    </row>
    <row r="6" spans="1:39" s="7" customFormat="1" ht="20.25" x14ac:dyDescent="0.25">
      <c r="A6" s="62" t="s">
        <v>118</v>
      </c>
      <c r="B6" s="63"/>
      <c r="C6" s="63"/>
      <c r="D6" s="63"/>
      <c r="E6" s="63"/>
      <c r="F6" s="63"/>
      <c r="G6" s="64"/>
      <c r="I6" s="40">
        <v>0</v>
      </c>
      <c r="J6" s="5"/>
    </row>
    <row r="7" spans="1:39" s="5" customFormat="1" x14ac:dyDescent="0.25">
      <c r="A7" s="3" t="s">
        <v>0</v>
      </c>
      <c r="B7" s="3" t="s">
        <v>1</v>
      </c>
      <c r="C7" s="3" t="s">
        <v>2</v>
      </c>
      <c r="D7" s="3" t="s">
        <v>3</v>
      </c>
      <c r="E7" s="4" t="s">
        <v>9</v>
      </c>
      <c r="F7" s="4" t="s">
        <v>10</v>
      </c>
      <c r="G7" s="4" t="s">
        <v>11</v>
      </c>
      <c r="I7" s="37" t="s">
        <v>150</v>
      </c>
      <c r="J7" s="37" t="s">
        <v>151</v>
      </c>
    </row>
    <row r="8" spans="1:39" s="10" customFormat="1" x14ac:dyDescent="0.25">
      <c r="A8" s="15"/>
      <c r="B8" s="16" t="s">
        <v>13</v>
      </c>
      <c r="C8" s="15"/>
      <c r="D8" s="15"/>
      <c r="E8" s="15"/>
      <c r="F8" s="17"/>
      <c r="G8" s="17">
        <v>1208420.6362652094</v>
      </c>
      <c r="H8" s="34">
        <v>0.60230977649357609</v>
      </c>
      <c r="I8" s="39">
        <f t="shared" ref="I8:I39" si="0">$I$6</f>
        <v>0</v>
      </c>
      <c r="J8" s="41">
        <f>G8*(1-$I$6)</f>
        <v>1208420.6362652094</v>
      </c>
      <c r="K8" s="35"/>
    </row>
    <row r="9" spans="1:39" s="10" customFormat="1" x14ac:dyDescent="0.25">
      <c r="A9" s="8">
        <v>1</v>
      </c>
      <c r="B9" s="11" t="s">
        <v>84</v>
      </c>
      <c r="C9" s="8"/>
      <c r="D9" s="8"/>
      <c r="E9" s="9"/>
      <c r="F9" s="9"/>
      <c r="G9" s="9">
        <v>235054.61540606036</v>
      </c>
      <c r="H9" s="33">
        <v>0.11715762592946682</v>
      </c>
      <c r="I9" s="39">
        <f t="shared" si="0"/>
        <v>0</v>
      </c>
      <c r="J9" s="41">
        <f>G9*(1-$I$6)</f>
        <v>235054.61540606036</v>
      </c>
    </row>
    <row r="10" spans="1:39" s="14" customFormat="1" ht="36" x14ac:dyDescent="0.25">
      <c r="A10" s="26" t="s">
        <v>81</v>
      </c>
      <c r="B10" s="12" t="s">
        <v>110</v>
      </c>
      <c r="C10" s="26" t="s">
        <v>79</v>
      </c>
      <c r="D10" s="26">
        <v>24</v>
      </c>
      <c r="E10" s="29">
        <v>546.87</v>
      </c>
      <c r="F10" s="13">
        <v>714.86801961244214</v>
      </c>
      <c r="G10" s="13">
        <v>17156.83247069861</v>
      </c>
      <c r="H10" s="33">
        <v>8.5514328542932033E-3</v>
      </c>
      <c r="I10" s="39">
        <f t="shared" si="0"/>
        <v>0</v>
      </c>
      <c r="J10" s="41">
        <f t="shared" ref="J10:J73" si="1">G10*(1-$I$6)</f>
        <v>17156.83247069861</v>
      </c>
    </row>
    <row r="11" spans="1:39" s="14" customFormat="1" ht="36" x14ac:dyDescent="0.25">
      <c r="A11" s="26" t="s">
        <v>82</v>
      </c>
      <c r="B11" s="12" t="s">
        <v>111</v>
      </c>
      <c r="C11" s="26" t="s">
        <v>79</v>
      </c>
      <c r="D11" s="26">
        <v>24</v>
      </c>
      <c r="E11" s="29">
        <v>875</v>
      </c>
      <c r="F11" s="13">
        <v>1143.7992889734066</v>
      </c>
      <c r="G11" s="13">
        <v>27451.182935361758</v>
      </c>
      <c r="H11" s="33">
        <v>1.3682417663259189E-2</v>
      </c>
      <c r="I11" s="39">
        <f t="shared" si="0"/>
        <v>0</v>
      </c>
      <c r="J11" s="41">
        <f t="shared" si="1"/>
        <v>27451.182935361758</v>
      </c>
    </row>
    <row r="12" spans="1:39" s="14" customFormat="1" x14ac:dyDescent="0.25">
      <c r="A12" s="26" t="s">
        <v>147</v>
      </c>
      <c r="B12" s="12" t="s">
        <v>148</v>
      </c>
      <c r="C12" s="26" t="s">
        <v>79</v>
      </c>
      <c r="D12" s="26">
        <v>12</v>
      </c>
      <c r="E12" s="29">
        <v>15870.550000000001</v>
      </c>
      <c r="F12" s="29" t="s">
        <v>149</v>
      </c>
      <c r="G12" s="13">
        <v>190446.6</v>
      </c>
      <c r="H12" s="33">
        <v>9.4923775411914435E-2</v>
      </c>
      <c r="I12" s="39">
        <f t="shared" si="0"/>
        <v>0</v>
      </c>
      <c r="J12" s="41">
        <f t="shared" si="1"/>
        <v>190446.6</v>
      </c>
      <c r="K12" s="36"/>
    </row>
    <row r="13" spans="1:39" s="14" customFormat="1" x14ac:dyDescent="0.25">
      <c r="A13" s="8">
        <v>2</v>
      </c>
      <c r="B13" s="11" t="s">
        <v>85</v>
      </c>
      <c r="C13" s="8"/>
      <c r="D13" s="8"/>
      <c r="E13" s="9"/>
      <c r="F13" s="9"/>
      <c r="G13" s="9">
        <v>673795.40284065146</v>
      </c>
      <c r="H13" s="33">
        <v>0.33583799076920468</v>
      </c>
      <c r="I13" s="39">
        <f t="shared" si="0"/>
        <v>0</v>
      </c>
      <c r="J13" s="41">
        <f t="shared" si="1"/>
        <v>673795.40284065146</v>
      </c>
    </row>
    <row r="14" spans="1:39" s="14" customFormat="1" x14ac:dyDescent="0.25">
      <c r="A14" s="26" t="s">
        <v>51</v>
      </c>
      <c r="B14" s="12" t="s">
        <v>109</v>
      </c>
      <c r="C14" s="26" t="s">
        <v>79</v>
      </c>
      <c r="D14" s="27">
        <v>24</v>
      </c>
      <c r="E14" s="29">
        <v>14378.74</v>
      </c>
      <c r="F14" s="13">
        <v>18795.877243809693</v>
      </c>
      <c r="G14" s="13">
        <v>451101.05385143263</v>
      </c>
      <c r="H14" s="33">
        <v>0.22484105845875596</v>
      </c>
      <c r="I14" s="39">
        <f t="shared" si="0"/>
        <v>0</v>
      </c>
      <c r="J14" s="41">
        <f t="shared" si="1"/>
        <v>451101.05385143263</v>
      </c>
    </row>
    <row r="15" spans="1:39" s="14" customFormat="1" x14ac:dyDescent="0.25">
      <c r="A15" s="26" t="s">
        <v>52</v>
      </c>
      <c r="B15" s="12" t="s">
        <v>112</v>
      </c>
      <c r="C15" s="26" t="s">
        <v>79</v>
      </c>
      <c r="D15" s="27">
        <v>24</v>
      </c>
      <c r="E15" s="29">
        <v>3022.31</v>
      </c>
      <c r="F15" s="13">
        <v>3950.7611760653904</v>
      </c>
      <c r="G15" s="13">
        <v>94818.268225569365</v>
      </c>
      <c r="H15" s="33">
        <v>4.7260008831822721E-2</v>
      </c>
      <c r="I15" s="39">
        <f t="shared" si="0"/>
        <v>0</v>
      </c>
      <c r="J15" s="41">
        <f t="shared" si="1"/>
        <v>94818.268225569365</v>
      </c>
      <c r="K15" s="31"/>
      <c r="L15" s="32"/>
      <c r="M15" s="31"/>
      <c r="N15" s="32"/>
      <c r="O15" s="31"/>
      <c r="P15" s="32"/>
      <c r="Q15" s="31"/>
      <c r="R15" s="32"/>
      <c r="S15" s="31"/>
      <c r="T15" s="32"/>
      <c r="U15" s="31"/>
      <c r="V15" s="32"/>
      <c r="W15" s="31"/>
      <c r="X15" s="32"/>
      <c r="Y15" s="31"/>
      <c r="Z15" s="32"/>
      <c r="AA15" s="31"/>
      <c r="AB15" s="32"/>
      <c r="AC15" s="31"/>
      <c r="AD15" s="32"/>
      <c r="AE15" s="31"/>
      <c r="AF15" s="32"/>
      <c r="AG15" s="31"/>
      <c r="AH15" s="32"/>
      <c r="AI15" s="31"/>
      <c r="AJ15" s="32"/>
      <c r="AK15" s="31"/>
      <c r="AL15" s="32"/>
      <c r="AM15" s="31"/>
    </row>
    <row r="16" spans="1:39" s="14" customFormat="1" x14ac:dyDescent="0.25">
      <c r="A16" s="26" t="s">
        <v>53</v>
      </c>
      <c r="B16" s="12" t="s">
        <v>127</v>
      </c>
      <c r="C16" s="26" t="s">
        <v>79</v>
      </c>
      <c r="D16" s="27">
        <v>24</v>
      </c>
      <c r="E16" s="29">
        <v>4076.02</v>
      </c>
      <c r="F16" s="13">
        <v>5328.1700318187259</v>
      </c>
      <c r="G16" s="13">
        <v>127876.08076364943</v>
      </c>
      <c r="H16" s="33">
        <v>6.3736923478625973E-2</v>
      </c>
      <c r="I16" s="39">
        <f t="shared" si="0"/>
        <v>0</v>
      </c>
      <c r="J16" s="41">
        <f t="shared" si="1"/>
        <v>127876.08076364943</v>
      </c>
    </row>
    <row r="17" spans="1:10" s="10" customFormat="1" x14ac:dyDescent="0.25">
      <c r="A17" s="8">
        <v>3</v>
      </c>
      <c r="B17" s="11" t="s">
        <v>5</v>
      </c>
      <c r="C17" s="8"/>
      <c r="D17" s="8"/>
      <c r="E17" s="8"/>
      <c r="F17" s="9"/>
      <c r="G17" s="9">
        <v>266.40719439174887</v>
      </c>
      <c r="H17" s="33">
        <v>1.327846057034392E-4</v>
      </c>
      <c r="I17" s="39">
        <f t="shared" si="0"/>
        <v>0</v>
      </c>
      <c r="J17" s="41">
        <f t="shared" si="1"/>
        <v>266.40719439174887</v>
      </c>
    </row>
    <row r="18" spans="1:10" s="14" customFormat="1" ht="36" x14ac:dyDescent="0.25">
      <c r="A18" s="26" t="s">
        <v>54</v>
      </c>
      <c r="B18" s="12" t="s">
        <v>32</v>
      </c>
      <c r="C18" s="26" t="s">
        <v>4</v>
      </c>
      <c r="D18" s="26">
        <v>10</v>
      </c>
      <c r="E18" s="29">
        <v>20.38</v>
      </c>
      <c r="F18" s="13">
        <v>26.640719439174887</v>
      </c>
      <c r="G18" s="13">
        <v>266.40719439174887</v>
      </c>
      <c r="H18" s="33">
        <v>1.327846057034392E-4</v>
      </c>
      <c r="I18" s="39">
        <f t="shared" si="0"/>
        <v>0</v>
      </c>
      <c r="J18" s="41">
        <f t="shared" si="1"/>
        <v>266.40719439174887</v>
      </c>
    </row>
    <row r="19" spans="1:10" s="10" customFormat="1" x14ac:dyDescent="0.25">
      <c r="A19" s="8">
        <v>4</v>
      </c>
      <c r="B19" s="11" t="s">
        <v>24</v>
      </c>
      <c r="C19" s="8"/>
      <c r="D19" s="8"/>
      <c r="E19" s="8"/>
      <c r="F19" s="9"/>
      <c r="G19" s="9">
        <v>83293.76489361329</v>
      </c>
      <c r="H19" s="33">
        <v>4.1515882310181176E-2</v>
      </c>
      <c r="I19" s="39">
        <f t="shared" si="0"/>
        <v>0</v>
      </c>
      <c r="J19" s="41">
        <f t="shared" si="1"/>
        <v>83293.76489361329</v>
      </c>
    </row>
    <row r="20" spans="1:10" s="14" customFormat="1" ht="36" x14ac:dyDescent="0.25">
      <c r="A20" s="26" t="s">
        <v>33</v>
      </c>
      <c r="B20" s="30" t="s">
        <v>144</v>
      </c>
      <c r="C20" s="27" t="s">
        <v>4</v>
      </c>
      <c r="D20" s="27">
        <v>11</v>
      </c>
      <c r="E20" s="29">
        <v>3305.6</v>
      </c>
      <c r="F20" s="13">
        <v>4321.0776338634205</v>
      </c>
      <c r="G20" s="13">
        <v>47531.853972497629</v>
      </c>
      <c r="H20" s="33">
        <v>2.3691171338303115E-2</v>
      </c>
      <c r="I20" s="39">
        <f t="shared" si="0"/>
        <v>0</v>
      </c>
      <c r="J20" s="41">
        <f t="shared" si="1"/>
        <v>47531.853972497629</v>
      </c>
    </row>
    <row r="21" spans="1:10" s="14" customFormat="1" ht="36" x14ac:dyDescent="0.25">
      <c r="A21" s="26" t="s">
        <v>34</v>
      </c>
      <c r="B21" s="12" t="s">
        <v>145</v>
      </c>
      <c r="C21" s="26" t="s">
        <v>4</v>
      </c>
      <c r="D21" s="26">
        <v>11</v>
      </c>
      <c r="E21" s="29">
        <v>2487.06</v>
      </c>
      <c r="F21" s="13">
        <v>3251.0828110105149</v>
      </c>
      <c r="G21" s="13">
        <v>35761.910921115661</v>
      </c>
      <c r="H21" s="33">
        <v>1.7824710971878065E-2</v>
      </c>
      <c r="I21" s="39">
        <f t="shared" si="0"/>
        <v>0</v>
      </c>
      <c r="J21" s="41">
        <f t="shared" si="1"/>
        <v>35761.910921115661</v>
      </c>
    </row>
    <row r="22" spans="1:10" s="10" customFormat="1" x14ac:dyDescent="0.25">
      <c r="A22" s="8">
        <v>5</v>
      </c>
      <c r="B22" s="11" t="s">
        <v>26</v>
      </c>
      <c r="C22" s="8"/>
      <c r="D22" s="8"/>
      <c r="E22" s="8"/>
      <c r="F22" s="9"/>
      <c r="G22" s="9">
        <v>33092.845476302318</v>
      </c>
      <c r="H22" s="33">
        <v>1.6494376017916361E-2</v>
      </c>
      <c r="I22" s="39">
        <f t="shared" si="0"/>
        <v>0</v>
      </c>
      <c r="J22" s="41">
        <f t="shared" si="1"/>
        <v>33092.845476302318</v>
      </c>
    </row>
    <row r="23" spans="1:10" s="14" customFormat="1" ht="36" x14ac:dyDescent="0.25">
      <c r="A23" s="26" t="s">
        <v>60</v>
      </c>
      <c r="B23" s="30" t="s">
        <v>146</v>
      </c>
      <c r="C23" s="26" t="s">
        <v>4</v>
      </c>
      <c r="D23" s="26">
        <v>22</v>
      </c>
      <c r="E23" s="29">
        <v>1150.72</v>
      </c>
      <c r="F23" s="13">
        <v>1504.2202489228325</v>
      </c>
      <c r="G23" s="13">
        <v>33092.845476302318</v>
      </c>
      <c r="H23" s="33">
        <v>1.6494376017916361E-2</v>
      </c>
      <c r="I23" s="39">
        <f t="shared" si="0"/>
        <v>0</v>
      </c>
      <c r="J23" s="41">
        <f t="shared" si="1"/>
        <v>33092.845476302318</v>
      </c>
    </row>
    <row r="24" spans="1:10" s="10" customFormat="1" x14ac:dyDescent="0.25">
      <c r="A24" s="8">
        <v>6</v>
      </c>
      <c r="B24" s="11" t="s">
        <v>22</v>
      </c>
      <c r="C24" s="8"/>
      <c r="D24" s="8"/>
      <c r="E24" s="8"/>
      <c r="F24" s="9"/>
      <c r="G24" s="9">
        <v>182917.60045419034</v>
      </c>
      <c r="H24" s="33">
        <v>9.1171116861103643E-2</v>
      </c>
      <c r="I24" s="39">
        <f t="shared" si="0"/>
        <v>0</v>
      </c>
      <c r="J24" s="41">
        <f t="shared" si="1"/>
        <v>182917.60045419034</v>
      </c>
    </row>
    <row r="25" spans="1:10" s="10" customFormat="1" x14ac:dyDescent="0.25">
      <c r="A25" s="52" t="s">
        <v>87</v>
      </c>
      <c r="B25" s="53"/>
      <c r="C25" s="53"/>
      <c r="D25" s="53"/>
      <c r="E25" s="53"/>
      <c r="F25" s="53"/>
      <c r="G25" s="54"/>
      <c r="H25" s="33">
        <v>0</v>
      </c>
      <c r="I25" s="39">
        <f t="shared" si="0"/>
        <v>0</v>
      </c>
      <c r="J25" s="41">
        <f t="shared" si="1"/>
        <v>0</v>
      </c>
    </row>
    <row r="26" spans="1:10" s="10" customFormat="1" x14ac:dyDescent="0.25">
      <c r="A26" s="8"/>
      <c r="B26" s="11" t="s">
        <v>86</v>
      </c>
      <c r="C26" s="8"/>
      <c r="D26" s="8"/>
      <c r="E26" s="8"/>
      <c r="F26" s="9"/>
      <c r="G26" s="9">
        <v>5756.0686138216461</v>
      </c>
      <c r="H26" s="33">
        <v>2.8689814591280473E-3</v>
      </c>
      <c r="I26" s="39">
        <f t="shared" si="0"/>
        <v>0</v>
      </c>
      <c r="J26" s="41">
        <f t="shared" si="1"/>
        <v>5756.0686138216461</v>
      </c>
    </row>
    <row r="27" spans="1:10" s="14" customFormat="1" x14ac:dyDescent="0.25">
      <c r="A27" s="26" t="s">
        <v>36</v>
      </c>
      <c r="B27" s="12" t="s">
        <v>23</v>
      </c>
      <c r="C27" s="26" t="s">
        <v>15</v>
      </c>
      <c r="D27" s="26">
        <v>58</v>
      </c>
      <c r="E27" s="29">
        <v>8.8800000000000008</v>
      </c>
      <c r="F27" s="13">
        <v>11.607928784095831</v>
      </c>
      <c r="G27" s="13">
        <v>673.25986947755825</v>
      </c>
      <c r="H27" s="33">
        <v>3.3557106634690546E-4</v>
      </c>
      <c r="I27" s="39">
        <f t="shared" si="0"/>
        <v>0</v>
      </c>
      <c r="J27" s="41">
        <f t="shared" si="1"/>
        <v>673.25986947755825</v>
      </c>
    </row>
    <row r="28" spans="1:10" s="14" customFormat="1" ht="36" x14ac:dyDescent="0.25">
      <c r="A28" s="26" t="s">
        <v>37</v>
      </c>
      <c r="B28" s="12" t="s">
        <v>18</v>
      </c>
      <c r="C28" s="26" t="s">
        <v>15</v>
      </c>
      <c r="D28" s="26">
        <v>58</v>
      </c>
      <c r="E28" s="29">
        <v>22.05</v>
      </c>
      <c r="F28" s="13">
        <v>28.823742082129847</v>
      </c>
      <c r="G28" s="13">
        <v>1671.7770407635312</v>
      </c>
      <c r="H28" s="33">
        <v>8.3325923569248467E-4</v>
      </c>
      <c r="I28" s="39">
        <f t="shared" si="0"/>
        <v>0</v>
      </c>
      <c r="J28" s="41">
        <f t="shared" si="1"/>
        <v>1671.7770407635312</v>
      </c>
    </row>
    <row r="29" spans="1:10" s="14" customFormat="1" ht="54" x14ac:dyDescent="0.25">
      <c r="A29" s="26" t="s">
        <v>38</v>
      </c>
      <c r="B29" s="12" t="s">
        <v>19</v>
      </c>
      <c r="C29" s="26" t="s">
        <v>15</v>
      </c>
      <c r="D29" s="26">
        <v>58</v>
      </c>
      <c r="E29" s="29">
        <v>44.99</v>
      </c>
      <c r="F29" s="13">
        <v>58.810891441044078</v>
      </c>
      <c r="G29" s="13">
        <v>3411.0317035805565</v>
      </c>
      <c r="H29" s="33">
        <v>1.700151157088657E-3</v>
      </c>
      <c r="I29" s="39">
        <f t="shared" si="0"/>
        <v>0</v>
      </c>
      <c r="J29" s="41">
        <f t="shared" si="1"/>
        <v>3411.0317035805565</v>
      </c>
    </row>
    <row r="30" spans="1:10" s="14" customFormat="1" ht="17.45" customHeight="1" x14ac:dyDescent="0.25">
      <c r="A30" s="8"/>
      <c r="B30" s="11" t="s">
        <v>142</v>
      </c>
      <c r="C30" s="8"/>
      <c r="D30" s="8"/>
      <c r="E30" s="8"/>
      <c r="F30" s="9"/>
      <c r="G30" s="9">
        <v>5756.0686138216461</v>
      </c>
      <c r="H30" s="33">
        <v>2.8689814591280473E-3</v>
      </c>
      <c r="I30" s="39">
        <f t="shared" si="0"/>
        <v>0</v>
      </c>
      <c r="J30" s="41">
        <f t="shared" si="1"/>
        <v>5756.0686138216461</v>
      </c>
    </row>
    <row r="31" spans="1:10" s="14" customFormat="1" x14ac:dyDescent="0.25">
      <c r="A31" s="26" t="s">
        <v>36</v>
      </c>
      <c r="B31" s="12" t="s">
        <v>23</v>
      </c>
      <c r="C31" s="26" t="s">
        <v>15</v>
      </c>
      <c r="D31" s="26">
        <v>58</v>
      </c>
      <c r="E31" s="29">
        <v>8.8800000000000008</v>
      </c>
      <c r="F31" s="13">
        <v>11.607928784095831</v>
      </c>
      <c r="G31" s="13">
        <v>673.25986947755825</v>
      </c>
      <c r="H31" s="33">
        <v>3.3557106634690546E-4</v>
      </c>
      <c r="I31" s="39">
        <f t="shared" si="0"/>
        <v>0</v>
      </c>
      <c r="J31" s="41">
        <f t="shared" si="1"/>
        <v>673.25986947755825</v>
      </c>
    </row>
    <row r="32" spans="1:10" s="14" customFormat="1" ht="36" x14ac:dyDescent="0.25">
      <c r="A32" s="26" t="s">
        <v>37</v>
      </c>
      <c r="B32" s="12" t="s">
        <v>18</v>
      </c>
      <c r="C32" s="26" t="s">
        <v>15</v>
      </c>
      <c r="D32" s="26">
        <v>58</v>
      </c>
      <c r="E32" s="29">
        <v>22.05</v>
      </c>
      <c r="F32" s="13">
        <v>28.823742082129847</v>
      </c>
      <c r="G32" s="13">
        <v>1671.7770407635312</v>
      </c>
      <c r="H32" s="33">
        <v>8.3325923569248467E-4</v>
      </c>
      <c r="I32" s="39">
        <f t="shared" si="0"/>
        <v>0</v>
      </c>
      <c r="J32" s="41">
        <f t="shared" si="1"/>
        <v>1671.7770407635312</v>
      </c>
    </row>
    <row r="33" spans="1:10" s="14" customFormat="1" ht="54" x14ac:dyDescent="0.25">
      <c r="A33" s="26" t="s">
        <v>38</v>
      </c>
      <c r="B33" s="12" t="s">
        <v>19</v>
      </c>
      <c r="C33" s="26" t="s">
        <v>15</v>
      </c>
      <c r="D33" s="26">
        <v>58</v>
      </c>
      <c r="E33" s="29">
        <v>44.99</v>
      </c>
      <c r="F33" s="13">
        <v>58.810891441044078</v>
      </c>
      <c r="G33" s="13">
        <v>3411.0317035805565</v>
      </c>
      <c r="H33" s="33">
        <v>1.700151157088657E-3</v>
      </c>
      <c r="I33" s="39">
        <f t="shared" si="0"/>
        <v>0</v>
      </c>
      <c r="J33" s="41">
        <f t="shared" si="1"/>
        <v>3411.0317035805565</v>
      </c>
    </row>
    <row r="34" spans="1:10" s="14" customFormat="1" ht="17.45" customHeight="1" x14ac:dyDescent="0.25">
      <c r="A34" s="8"/>
      <c r="B34" s="11" t="s">
        <v>143</v>
      </c>
      <c r="C34" s="8"/>
      <c r="D34" s="8"/>
      <c r="E34" s="8"/>
      <c r="F34" s="9"/>
      <c r="G34" s="9">
        <v>5756.0686138216461</v>
      </c>
      <c r="H34" s="33">
        <v>2.8689814591280473E-3</v>
      </c>
      <c r="I34" s="39">
        <f t="shared" si="0"/>
        <v>0</v>
      </c>
      <c r="J34" s="41">
        <f t="shared" si="1"/>
        <v>5756.0686138216461</v>
      </c>
    </row>
    <row r="35" spans="1:10" s="14" customFormat="1" x14ac:dyDescent="0.25">
      <c r="A35" s="26" t="s">
        <v>36</v>
      </c>
      <c r="B35" s="12" t="s">
        <v>23</v>
      </c>
      <c r="C35" s="26" t="s">
        <v>15</v>
      </c>
      <c r="D35" s="26">
        <v>58</v>
      </c>
      <c r="E35" s="29">
        <v>8.8800000000000008</v>
      </c>
      <c r="F35" s="13">
        <v>11.607928784095831</v>
      </c>
      <c r="G35" s="13">
        <v>673.25986947755825</v>
      </c>
      <c r="H35" s="33">
        <v>3.3557106634690546E-4</v>
      </c>
      <c r="I35" s="39">
        <f t="shared" si="0"/>
        <v>0</v>
      </c>
      <c r="J35" s="41">
        <f t="shared" si="1"/>
        <v>673.25986947755825</v>
      </c>
    </row>
    <row r="36" spans="1:10" s="14" customFormat="1" ht="36" x14ac:dyDescent="0.25">
      <c r="A36" s="26" t="s">
        <v>37</v>
      </c>
      <c r="B36" s="12" t="s">
        <v>18</v>
      </c>
      <c r="C36" s="26" t="s">
        <v>15</v>
      </c>
      <c r="D36" s="26">
        <v>58</v>
      </c>
      <c r="E36" s="29">
        <v>22.05</v>
      </c>
      <c r="F36" s="13">
        <v>28.823742082129847</v>
      </c>
      <c r="G36" s="13">
        <v>1671.7770407635312</v>
      </c>
      <c r="H36" s="33">
        <v>8.3325923569248467E-4</v>
      </c>
      <c r="I36" s="39">
        <f t="shared" si="0"/>
        <v>0</v>
      </c>
      <c r="J36" s="41">
        <f t="shared" si="1"/>
        <v>1671.7770407635312</v>
      </c>
    </row>
    <row r="37" spans="1:10" s="14" customFormat="1" ht="54" x14ac:dyDescent="0.25">
      <c r="A37" s="26" t="s">
        <v>38</v>
      </c>
      <c r="B37" s="12" t="s">
        <v>19</v>
      </c>
      <c r="C37" s="26" t="s">
        <v>15</v>
      </c>
      <c r="D37" s="26">
        <v>58</v>
      </c>
      <c r="E37" s="29">
        <v>44.99</v>
      </c>
      <c r="F37" s="13">
        <v>58.810891441044078</v>
      </c>
      <c r="G37" s="13">
        <v>3411.0317035805565</v>
      </c>
      <c r="H37" s="33">
        <v>1.700151157088657E-3</v>
      </c>
      <c r="I37" s="39">
        <f t="shared" si="0"/>
        <v>0</v>
      </c>
      <c r="J37" s="41">
        <f t="shared" si="1"/>
        <v>3411.0317035805565</v>
      </c>
    </row>
    <row r="38" spans="1:10" s="14" customFormat="1" x14ac:dyDescent="0.25">
      <c r="A38" s="52" t="s">
        <v>88</v>
      </c>
      <c r="B38" s="53"/>
      <c r="C38" s="53"/>
      <c r="D38" s="53"/>
      <c r="E38" s="53"/>
      <c r="F38" s="53"/>
      <c r="G38" s="54"/>
      <c r="H38" s="33">
        <v>0</v>
      </c>
      <c r="I38" s="39">
        <f t="shared" si="0"/>
        <v>0</v>
      </c>
      <c r="J38" s="41">
        <f t="shared" si="1"/>
        <v>0</v>
      </c>
    </row>
    <row r="39" spans="1:10" s="14" customFormat="1" x14ac:dyDescent="0.25">
      <c r="A39" s="8"/>
      <c r="B39" s="11" t="s">
        <v>86</v>
      </c>
      <c r="C39" s="8"/>
      <c r="D39" s="8"/>
      <c r="E39" s="8"/>
      <c r="F39" s="9"/>
      <c r="G39" s="9">
        <v>3014.8770972845723</v>
      </c>
      <c r="H39" s="33">
        <v>1.5026969054693822E-3</v>
      </c>
      <c r="I39" s="39">
        <f t="shared" si="0"/>
        <v>0</v>
      </c>
      <c r="J39" s="41">
        <f t="shared" si="1"/>
        <v>3014.8770972845723</v>
      </c>
    </row>
    <row r="40" spans="1:10" s="14" customFormat="1" x14ac:dyDescent="0.25">
      <c r="A40" s="26" t="s">
        <v>36</v>
      </c>
      <c r="B40" s="12" t="s">
        <v>23</v>
      </c>
      <c r="C40" s="26" t="s">
        <v>15</v>
      </c>
      <c r="D40" s="27">
        <v>30.378871999999998</v>
      </c>
      <c r="E40" s="29">
        <v>8.8800000000000008</v>
      </c>
      <c r="F40" s="13">
        <v>11.607928784095831</v>
      </c>
      <c r="G40" s="13">
        <v>352.63578271716284</v>
      </c>
      <c r="H40" s="33">
        <v>1.757632839906232E-4</v>
      </c>
      <c r="I40" s="39">
        <f t="shared" ref="I40:I71" si="2">$I$6</f>
        <v>0</v>
      </c>
      <c r="J40" s="41">
        <f t="shared" si="1"/>
        <v>352.63578271716284</v>
      </c>
    </row>
    <row r="41" spans="1:10" s="14" customFormat="1" ht="36" x14ac:dyDescent="0.25">
      <c r="A41" s="26" t="s">
        <v>37</v>
      </c>
      <c r="B41" s="12" t="s">
        <v>18</v>
      </c>
      <c r="C41" s="26" t="s">
        <v>15</v>
      </c>
      <c r="D41" s="27">
        <v>30.378871999999998</v>
      </c>
      <c r="E41" s="29">
        <v>22.05</v>
      </c>
      <c r="F41" s="13">
        <v>28.823742082129847</v>
      </c>
      <c r="G41" s="13">
        <v>875.63277127403603</v>
      </c>
      <c r="H41" s="33">
        <v>4.3643923558482449E-4</v>
      </c>
      <c r="I41" s="39">
        <f t="shared" si="2"/>
        <v>0</v>
      </c>
      <c r="J41" s="41">
        <f t="shared" si="1"/>
        <v>875.63277127403603</v>
      </c>
    </row>
    <row r="42" spans="1:10" s="14" customFormat="1" ht="54" x14ac:dyDescent="0.25">
      <c r="A42" s="26" t="s">
        <v>38</v>
      </c>
      <c r="B42" s="12" t="s">
        <v>19</v>
      </c>
      <c r="C42" s="26" t="s">
        <v>15</v>
      </c>
      <c r="D42" s="27">
        <v>30.378871999999998</v>
      </c>
      <c r="E42" s="29">
        <v>44.99</v>
      </c>
      <c r="F42" s="13">
        <v>58.810891441044078</v>
      </c>
      <c r="G42" s="13">
        <v>1786.6085432933735</v>
      </c>
      <c r="H42" s="33">
        <v>8.9049438589393457E-4</v>
      </c>
      <c r="I42" s="39">
        <f t="shared" si="2"/>
        <v>0</v>
      </c>
      <c r="J42" s="41">
        <f t="shared" si="1"/>
        <v>1786.6085432933735</v>
      </c>
    </row>
    <row r="43" spans="1:10" s="14" customFormat="1" x14ac:dyDescent="0.25">
      <c r="A43" s="8"/>
      <c r="B43" s="11" t="s">
        <v>142</v>
      </c>
      <c r="C43" s="8"/>
      <c r="D43" s="8"/>
      <c r="E43" s="8"/>
      <c r="F43" s="9"/>
      <c r="G43" s="9">
        <v>3014.8770972845723</v>
      </c>
      <c r="H43" s="33">
        <v>1.5026969054693822E-3</v>
      </c>
      <c r="I43" s="39">
        <f t="shared" si="2"/>
        <v>0</v>
      </c>
      <c r="J43" s="41">
        <f t="shared" si="1"/>
        <v>3014.8770972845723</v>
      </c>
    </row>
    <row r="44" spans="1:10" s="14" customFormat="1" x14ac:dyDescent="0.25">
      <c r="A44" s="26" t="s">
        <v>36</v>
      </c>
      <c r="B44" s="12" t="s">
        <v>23</v>
      </c>
      <c r="C44" s="26" t="s">
        <v>15</v>
      </c>
      <c r="D44" s="27">
        <v>30.378871999999998</v>
      </c>
      <c r="E44" s="29">
        <v>8.8800000000000008</v>
      </c>
      <c r="F44" s="13">
        <v>11.607928784095831</v>
      </c>
      <c r="G44" s="13">
        <v>352.63578271716284</v>
      </c>
      <c r="H44" s="33">
        <v>1.757632839906232E-4</v>
      </c>
      <c r="I44" s="39">
        <f t="shared" si="2"/>
        <v>0</v>
      </c>
      <c r="J44" s="41">
        <f t="shared" si="1"/>
        <v>352.63578271716284</v>
      </c>
    </row>
    <row r="45" spans="1:10" s="14" customFormat="1" ht="36" x14ac:dyDescent="0.25">
      <c r="A45" s="26" t="s">
        <v>37</v>
      </c>
      <c r="B45" s="12" t="s">
        <v>18</v>
      </c>
      <c r="C45" s="26" t="s">
        <v>15</v>
      </c>
      <c r="D45" s="27">
        <v>30.378871999999998</v>
      </c>
      <c r="E45" s="29">
        <v>22.05</v>
      </c>
      <c r="F45" s="13">
        <v>28.823742082129847</v>
      </c>
      <c r="G45" s="13">
        <v>875.63277127403603</v>
      </c>
      <c r="H45" s="33">
        <v>4.3643923558482449E-4</v>
      </c>
      <c r="I45" s="39">
        <f t="shared" si="2"/>
        <v>0</v>
      </c>
      <c r="J45" s="41">
        <f t="shared" si="1"/>
        <v>875.63277127403603</v>
      </c>
    </row>
    <row r="46" spans="1:10" s="14" customFormat="1" ht="54" x14ac:dyDescent="0.25">
      <c r="A46" s="26" t="s">
        <v>38</v>
      </c>
      <c r="B46" s="12" t="s">
        <v>19</v>
      </c>
      <c r="C46" s="26" t="s">
        <v>15</v>
      </c>
      <c r="D46" s="27">
        <v>30.378871999999998</v>
      </c>
      <c r="E46" s="29">
        <v>44.99</v>
      </c>
      <c r="F46" s="13">
        <v>58.810891441044078</v>
      </c>
      <c r="G46" s="13">
        <v>1786.6085432933735</v>
      </c>
      <c r="H46" s="33">
        <v>8.9049438589393457E-4</v>
      </c>
      <c r="I46" s="39">
        <f t="shared" si="2"/>
        <v>0</v>
      </c>
      <c r="J46" s="41">
        <f t="shared" si="1"/>
        <v>1786.6085432933735</v>
      </c>
    </row>
    <row r="47" spans="1:10" s="14" customFormat="1" x14ac:dyDescent="0.25">
      <c r="A47" s="8"/>
      <c r="B47" s="11" t="s">
        <v>143</v>
      </c>
      <c r="C47" s="8"/>
      <c r="D47" s="8"/>
      <c r="E47" s="8"/>
      <c r="F47" s="9"/>
      <c r="G47" s="9">
        <v>3014.8770972845723</v>
      </c>
      <c r="H47" s="33">
        <v>1.5026969054693822E-3</v>
      </c>
      <c r="I47" s="39">
        <f t="shared" si="2"/>
        <v>0</v>
      </c>
      <c r="J47" s="41">
        <f t="shared" si="1"/>
        <v>3014.8770972845723</v>
      </c>
    </row>
    <row r="48" spans="1:10" s="14" customFormat="1" x14ac:dyDescent="0.25">
      <c r="A48" s="26" t="s">
        <v>36</v>
      </c>
      <c r="B48" s="12" t="s">
        <v>23</v>
      </c>
      <c r="C48" s="26" t="s">
        <v>15</v>
      </c>
      <c r="D48" s="27">
        <v>30.378871999999998</v>
      </c>
      <c r="E48" s="29">
        <v>8.8800000000000008</v>
      </c>
      <c r="F48" s="13">
        <v>11.607928784095831</v>
      </c>
      <c r="G48" s="13">
        <v>352.63578271716284</v>
      </c>
      <c r="H48" s="33">
        <v>1.757632839906232E-4</v>
      </c>
      <c r="I48" s="39">
        <f t="shared" si="2"/>
        <v>0</v>
      </c>
      <c r="J48" s="41">
        <f t="shared" si="1"/>
        <v>352.63578271716284</v>
      </c>
    </row>
    <row r="49" spans="1:10" s="14" customFormat="1" ht="36" x14ac:dyDescent="0.25">
      <c r="A49" s="26" t="s">
        <v>37</v>
      </c>
      <c r="B49" s="12" t="s">
        <v>18</v>
      </c>
      <c r="C49" s="26" t="s">
        <v>15</v>
      </c>
      <c r="D49" s="27">
        <v>30.378871999999998</v>
      </c>
      <c r="E49" s="29">
        <v>22.05</v>
      </c>
      <c r="F49" s="13">
        <v>28.823742082129847</v>
      </c>
      <c r="G49" s="13">
        <v>875.63277127403603</v>
      </c>
      <c r="H49" s="33">
        <v>4.3643923558482449E-4</v>
      </c>
      <c r="I49" s="39">
        <f t="shared" si="2"/>
        <v>0</v>
      </c>
      <c r="J49" s="41">
        <f t="shared" si="1"/>
        <v>875.63277127403603</v>
      </c>
    </row>
    <row r="50" spans="1:10" s="14" customFormat="1" ht="54" x14ac:dyDescent="0.25">
      <c r="A50" s="26" t="s">
        <v>38</v>
      </c>
      <c r="B50" s="12" t="s">
        <v>19</v>
      </c>
      <c r="C50" s="26" t="s">
        <v>15</v>
      </c>
      <c r="D50" s="27">
        <v>30.378871999999998</v>
      </c>
      <c r="E50" s="29">
        <v>44.99</v>
      </c>
      <c r="F50" s="13">
        <v>58.810891441044078</v>
      </c>
      <c r="G50" s="13">
        <v>1786.6085432933735</v>
      </c>
      <c r="H50" s="33">
        <v>8.9049438589393457E-4</v>
      </c>
      <c r="I50" s="39">
        <f t="shared" si="2"/>
        <v>0</v>
      </c>
      <c r="J50" s="41">
        <f t="shared" si="1"/>
        <v>1786.6085432933735</v>
      </c>
    </row>
    <row r="51" spans="1:10" s="14" customFormat="1" x14ac:dyDescent="0.25">
      <c r="A51" s="52" t="s">
        <v>89</v>
      </c>
      <c r="B51" s="53"/>
      <c r="C51" s="53"/>
      <c r="D51" s="53"/>
      <c r="E51" s="53"/>
      <c r="F51" s="53"/>
      <c r="G51" s="54"/>
      <c r="H51" s="33">
        <v>0</v>
      </c>
      <c r="I51" s="39">
        <f t="shared" si="2"/>
        <v>0</v>
      </c>
      <c r="J51" s="41">
        <f t="shared" si="1"/>
        <v>0</v>
      </c>
    </row>
    <row r="52" spans="1:10" s="14" customFormat="1" x14ac:dyDescent="0.25">
      <c r="A52" s="8"/>
      <c r="B52" s="11" t="s">
        <v>86</v>
      </c>
      <c r="C52" s="8"/>
      <c r="D52" s="8"/>
      <c r="E52" s="8"/>
      <c r="F52" s="9"/>
      <c r="G52" s="9">
        <v>12703.04797533053</v>
      </c>
      <c r="H52" s="33">
        <v>6.3315452891101734E-3</v>
      </c>
      <c r="I52" s="39">
        <f t="shared" si="2"/>
        <v>0</v>
      </c>
      <c r="J52" s="41">
        <f t="shared" si="1"/>
        <v>12703.04797533053</v>
      </c>
    </row>
    <row r="53" spans="1:10" s="14" customFormat="1" x14ac:dyDescent="0.25">
      <c r="A53" s="26" t="s">
        <v>36</v>
      </c>
      <c r="B53" s="12" t="s">
        <v>23</v>
      </c>
      <c r="C53" s="26" t="s">
        <v>15</v>
      </c>
      <c r="D53" s="27">
        <v>128</v>
      </c>
      <c r="E53" s="29">
        <v>8.8800000000000008</v>
      </c>
      <c r="F53" s="13">
        <v>11.607928784095831</v>
      </c>
      <c r="G53" s="13">
        <v>1485.8148843642664</v>
      </c>
      <c r="H53" s="33">
        <v>7.4057062917937751E-4</v>
      </c>
      <c r="I53" s="39">
        <f t="shared" si="2"/>
        <v>0</v>
      </c>
      <c r="J53" s="41">
        <f t="shared" si="1"/>
        <v>1485.8148843642664</v>
      </c>
    </row>
    <row r="54" spans="1:10" s="14" customFormat="1" ht="36" x14ac:dyDescent="0.25">
      <c r="A54" s="26" t="s">
        <v>37</v>
      </c>
      <c r="B54" s="12" t="s">
        <v>18</v>
      </c>
      <c r="C54" s="26" t="s">
        <v>15</v>
      </c>
      <c r="D54" s="27">
        <v>128</v>
      </c>
      <c r="E54" s="29">
        <v>22.05</v>
      </c>
      <c r="F54" s="13">
        <v>28.823742082129847</v>
      </c>
      <c r="G54" s="13">
        <v>3689.4389865126204</v>
      </c>
      <c r="H54" s="33">
        <v>1.8389169339420352E-3</v>
      </c>
      <c r="I54" s="39">
        <f t="shared" si="2"/>
        <v>0</v>
      </c>
      <c r="J54" s="41">
        <f t="shared" si="1"/>
        <v>3689.4389865126204</v>
      </c>
    </row>
    <row r="55" spans="1:10" s="14" customFormat="1" ht="54" x14ac:dyDescent="0.25">
      <c r="A55" s="26" t="s">
        <v>38</v>
      </c>
      <c r="B55" s="12" t="s">
        <v>19</v>
      </c>
      <c r="C55" s="26" t="s">
        <v>15</v>
      </c>
      <c r="D55" s="27">
        <v>128</v>
      </c>
      <c r="E55" s="29">
        <v>44.99</v>
      </c>
      <c r="F55" s="13">
        <v>58.810891441044078</v>
      </c>
      <c r="G55" s="13">
        <v>7527.7941044536419</v>
      </c>
      <c r="H55" s="33">
        <v>3.7520577259887605E-3</v>
      </c>
      <c r="I55" s="39">
        <f t="shared" si="2"/>
        <v>0</v>
      </c>
      <c r="J55" s="41">
        <f t="shared" si="1"/>
        <v>7527.7941044536419</v>
      </c>
    </row>
    <row r="56" spans="1:10" s="14" customFormat="1" x14ac:dyDescent="0.25">
      <c r="A56" s="8"/>
      <c r="B56" s="11" t="s">
        <v>142</v>
      </c>
      <c r="C56" s="8"/>
      <c r="D56" s="8"/>
      <c r="E56" s="8"/>
      <c r="F56" s="9"/>
      <c r="G56" s="9">
        <v>12703.04797533053</v>
      </c>
      <c r="H56" s="33">
        <v>6.3315452891101734E-3</v>
      </c>
      <c r="I56" s="39">
        <f t="shared" si="2"/>
        <v>0</v>
      </c>
      <c r="J56" s="41">
        <f t="shared" si="1"/>
        <v>12703.04797533053</v>
      </c>
    </row>
    <row r="57" spans="1:10" s="14" customFormat="1" x14ac:dyDescent="0.25">
      <c r="A57" s="26" t="s">
        <v>36</v>
      </c>
      <c r="B57" s="12" t="s">
        <v>23</v>
      </c>
      <c r="C57" s="26" t="s">
        <v>15</v>
      </c>
      <c r="D57" s="27">
        <v>128</v>
      </c>
      <c r="E57" s="29">
        <v>8.8800000000000008</v>
      </c>
      <c r="F57" s="13">
        <v>11.607928784095831</v>
      </c>
      <c r="G57" s="13">
        <v>1485.8148843642664</v>
      </c>
      <c r="H57" s="33">
        <v>7.4057062917937751E-4</v>
      </c>
      <c r="I57" s="39">
        <f t="shared" si="2"/>
        <v>0</v>
      </c>
      <c r="J57" s="41">
        <f t="shared" si="1"/>
        <v>1485.8148843642664</v>
      </c>
    </row>
    <row r="58" spans="1:10" s="14" customFormat="1" ht="36" x14ac:dyDescent="0.25">
      <c r="A58" s="26" t="s">
        <v>37</v>
      </c>
      <c r="B58" s="12" t="s">
        <v>18</v>
      </c>
      <c r="C58" s="26" t="s">
        <v>15</v>
      </c>
      <c r="D58" s="27">
        <v>128</v>
      </c>
      <c r="E58" s="29">
        <v>22.05</v>
      </c>
      <c r="F58" s="13">
        <v>28.823742082129847</v>
      </c>
      <c r="G58" s="13">
        <v>3689.4389865126204</v>
      </c>
      <c r="H58" s="33">
        <v>1.8389169339420352E-3</v>
      </c>
      <c r="I58" s="39">
        <f t="shared" si="2"/>
        <v>0</v>
      </c>
      <c r="J58" s="41">
        <f t="shared" si="1"/>
        <v>3689.4389865126204</v>
      </c>
    </row>
    <row r="59" spans="1:10" s="14" customFormat="1" ht="54" x14ac:dyDescent="0.25">
      <c r="A59" s="26" t="s">
        <v>38</v>
      </c>
      <c r="B59" s="12" t="s">
        <v>19</v>
      </c>
      <c r="C59" s="26" t="s">
        <v>15</v>
      </c>
      <c r="D59" s="27">
        <v>128</v>
      </c>
      <c r="E59" s="29">
        <v>44.99</v>
      </c>
      <c r="F59" s="13">
        <v>58.810891441044078</v>
      </c>
      <c r="G59" s="13">
        <v>7527.7941044536419</v>
      </c>
      <c r="H59" s="33">
        <v>3.7520577259887605E-3</v>
      </c>
      <c r="I59" s="39">
        <f t="shared" si="2"/>
        <v>0</v>
      </c>
      <c r="J59" s="41">
        <f t="shared" si="1"/>
        <v>7527.7941044536419</v>
      </c>
    </row>
    <row r="60" spans="1:10" s="14" customFormat="1" x14ac:dyDescent="0.25">
      <c r="A60" s="8"/>
      <c r="B60" s="11" t="s">
        <v>143</v>
      </c>
      <c r="C60" s="8"/>
      <c r="D60" s="8"/>
      <c r="E60" s="8"/>
      <c r="F60" s="9"/>
      <c r="G60" s="9">
        <v>12703.04797533053</v>
      </c>
      <c r="H60" s="33">
        <v>6.3315452891101734E-3</v>
      </c>
      <c r="I60" s="39">
        <f t="shared" si="2"/>
        <v>0</v>
      </c>
      <c r="J60" s="41">
        <f t="shared" si="1"/>
        <v>12703.04797533053</v>
      </c>
    </row>
    <row r="61" spans="1:10" s="14" customFormat="1" x14ac:dyDescent="0.25">
      <c r="A61" s="26" t="s">
        <v>36</v>
      </c>
      <c r="B61" s="12" t="s">
        <v>23</v>
      </c>
      <c r="C61" s="26" t="s">
        <v>15</v>
      </c>
      <c r="D61" s="27">
        <v>128</v>
      </c>
      <c r="E61" s="29">
        <v>8.8800000000000008</v>
      </c>
      <c r="F61" s="13">
        <v>11.607928784095831</v>
      </c>
      <c r="G61" s="13">
        <v>1485.8148843642664</v>
      </c>
      <c r="H61" s="33">
        <v>7.4057062917937751E-4</v>
      </c>
      <c r="I61" s="39">
        <f t="shared" si="2"/>
        <v>0</v>
      </c>
      <c r="J61" s="41">
        <f t="shared" si="1"/>
        <v>1485.8148843642664</v>
      </c>
    </row>
    <row r="62" spans="1:10" s="14" customFormat="1" ht="36" x14ac:dyDescent="0.25">
      <c r="A62" s="26" t="s">
        <v>37</v>
      </c>
      <c r="B62" s="12" t="s">
        <v>18</v>
      </c>
      <c r="C62" s="26" t="s">
        <v>15</v>
      </c>
      <c r="D62" s="27">
        <v>128</v>
      </c>
      <c r="E62" s="29">
        <v>22.05</v>
      </c>
      <c r="F62" s="13">
        <v>28.823742082129847</v>
      </c>
      <c r="G62" s="13">
        <v>3689.4389865126204</v>
      </c>
      <c r="H62" s="33">
        <v>1.8389169339420352E-3</v>
      </c>
      <c r="I62" s="39">
        <f t="shared" si="2"/>
        <v>0</v>
      </c>
      <c r="J62" s="41">
        <f t="shared" si="1"/>
        <v>3689.4389865126204</v>
      </c>
    </row>
    <row r="63" spans="1:10" s="14" customFormat="1" ht="54" x14ac:dyDescent="0.25">
      <c r="A63" s="26" t="s">
        <v>38</v>
      </c>
      <c r="B63" s="12" t="s">
        <v>19</v>
      </c>
      <c r="C63" s="26" t="s">
        <v>15</v>
      </c>
      <c r="D63" s="27">
        <v>128</v>
      </c>
      <c r="E63" s="29">
        <v>44.99</v>
      </c>
      <c r="F63" s="13">
        <v>58.810891441044078</v>
      </c>
      <c r="G63" s="13">
        <v>7527.7941044536419</v>
      </c>
      <c r="H63" s="33">
        <v>3.7520577259887605E-3</v>
      </c>
      <c r="I63" s="39">
        <f t="shared" si="2"/>
        <v>0</v>
      </c>
      <c r="J63" s="41">
        <f t="shared" si="1"/>
        <v>7527.7941044536419</v>
      </c>
    </row>
    <row r="64" spans="1:10" s="14" customFormat="1" x14ac:dyDescent="0.25">
      <c r="A64" s="52" t="s">
        <v>90</v>
      </c>
      <c r="B64" s="53"/>
      <c r="C64" s="53"/>
      <c r="D64" s="53"/>
      <c r="E64" s="53"/>
      <c r="F64" s="53"/>
      <c r="G64" s="54"/>
      <c r="H64" s="33">
        <v>0</v>
      </c>
      <c r="I64" s="39">
        <f t="shared" si="2"/>
        <v>0</v>
      </c>
      <c r="J64" s="41">
        <f t="shared" si="1"/>
        <v>0</v>
      </c>
    </row>
    <row r="65" spans="1:10" s="14" customFormat="1" x14ac:dyDescent="0.25">
      <c r="A65" s="8"/>
      <c r="B65" s="11" t="s">
        <v>86</v>
      </c>
      <c r="C65" s="8"/>
      <c r="D65" s="8"/>
      <c r="E65" s="8"/>
      <c r="F65" s="9"/>
      <c r="G65" s="9">
        <v>4465.9153038271388</v>
      </c>
      <c r="H65" s="33">
        <v>2.2259338907027952E-3</v>
      </c>
      <c r="I65" s="39">
        <f t="shared" si="2"/>
        <v>0</v>
      </c>
      <c r="J65" s="41">
        <f t="shared" si="1"/>
        <v>4465.9153038271388</v>
      </c>
    </row>
    <row r="66" spans="1:10" s="14" customFormat="1" x14ac:dyDescent="0.25">
      <c r="A66" s="26" t="s">
        <v>36</v>
      </c>
      <c r="B66" s="12" t="s">
        <v>23</v>
      </c>
      <c r="C66" s="26" t="s">
        <v>15</v>
      </c>
      <c r="D66" s="27">
        <v>45</v>
      </c>
      <c r="E66" s="29">
        <v>8.8800000000000008</v>
      </c>
      <c r="F66" s="13">
        <v>11.607928784095831</v>
      </c>
      <c r="G66" s="13">
        <v>522.3567952843124</v>
      </c>
      <c r="H66" s="33">
        <v>2.6035686182087492E-4</v>
      </c>
      <c r="I66" s="39">
        <f t="shared" si="2"/>
        <v>0</v>
      </c>
      <c r="J66" s="41">
        <f t="shared" si="1"/>
        <v>522.3567952843124</v>
      </c>
    </row>
    <row r="67" spans="1:10" s="14" customFormat="1" ht="36" x14ac:dyDescent="0.25">
      <c r="A67" s="26" t="s">
        <v>37</v>
      </c>
      <c r="B67" s="12" t="s">
        <v>18</v>
      </c>
      <c r="C67" s="26" t="s">
        <v>15</v>
      </c>
      <c r="D67" s="27">
        <v>45</v>
      </c>
      <c r="E67" s="29">
        <v>22.05</v>
      </c>
      <c r="F67" s="13">
        <v>28.823742082129847</v>
      </c>
      <c r="G67" s="13">
        <v>1297.068393695843</v>
      </c>
      <c r="H67" s="33">
        <v>6.4649423458899673E-4</v>
      </c>
      <c r="I67" s="39">
        <f t="shared" si="2"/>
        <v>0</v>
      </c>
      <c r="J67" s="41">
        <f t="shared" si="1"/>
        <v>1297.068393695843</v>
      </c>
    </row>
    <row r="68" spans="1:10" s="14" customFormat="1" ht="54" x14ac:dyDescent="0.25">
      <c r="A68" s="26" t="s">
        <v>38</v>
      </c>
      <c r="B68" s="12" t="s">
        <v>19</v>
      </c>
      <c r="C68" s="26" t="s">
        <v>15</v>
      </c>
      <c r="D68" s="27">
        <v>45</v>
      </c>
      <c r="E68" s="29">
        <v>44.99</v>
      </c>
      <c r="F68" s="13">
        <v>58.810891441044078</v>
      </c>
      <c r="G68" s="13">
        <v>2646.4901148469835</v>
      </c>
      <c r="H68" s="33">
        <v>1.3190827942929236E-3</v>
      </c>
      <c r="I68" s="39">
        <f t="shared" si="2"/>
        <v>0</v>
      </c>
      <c r="J68" s="41">
        <f t="shared" si="1"/>
        <v>2646.4901148469835</v>
      </c>
    </row>
    <row r="69" spans="1:10" s="14" customFormat="1" x14ac:dyDescent="0.25">
      <c r="A69" s="8"/>
      <c r="B69" s="11" t="s">
        <v>142</v>
      </c>
      <c r="C69" s="8"/>
      <c r="D69" s="8"/>
      <c r="E69" s="8"/>
      <c r="F69" s="9"/>
      <c r="G69" s="9">
        <v>4465.9153038271388</v>
      </c>
      <c r="H69" s="33">
        <v>2.2259338907027952E-3</v>
      </c>
      <c r="I69" s="39">
        <f t="shared" si="2"/>
        <v>0</v>
      </c>
      <c r="J69" s="41">
        <f t="shared" si="1"/>
        <v>4465.9153038271388</v>
      </c>
    </row>
    <row r="70" spans="1:10" s="14" customFormat="1" x14ac:dyDescent="0.25">
      <c r="A70" s="26" t="s">
        <v>36</v>
      </c>
      <c r="B70" s="12" t="s">
        <v>23</v>
      </c>
      <c r="C70" s="26" t="s">
        <v>15</v>
      </c>
      <c r="D70" s="27">
        <v>45</v>
      </c>
      <c r="E70" s="29">
        <v>8.8800000000000008</v>
      </c>
      <c r="F70" s="13">
        <v>11.607928784095831</v>
      </c>
      <c r="G70" s="13">
        <v>522.3567952843124</v>
      </c>
      <c r="H70" s="33">
        <v>2.6035686182087492E-4</v>
      </c>
      <c r="I70" s="39">
        <f t="shared" si="2"/>
        <v>0</v>
      </c>
      <c r="J70" s="41">
        <f t="shared" si="1"/>
        <v>522.3567952843124</v>
      </c>
    </row>
    <row r="71" spans="1:10" s="14" customFormat="1" ht="36" x14ac:dyDescent="0.25">
      <c r="A71" s="26" t="s">
        <v>37</v>
      </c>
      <c r="B71" s="12" t="s">
        <v>18</v>
      </c>
      <c r="C71" s="26" t="s">
        <v>15</v>
      </c>
      <c r="D71" s="27">
        <v>45</v>
      </c>
      <c r="E71" s="29">
        <v>22.05</v>
      </c>
      <c r="F71" s="13">
        <v>28.823742082129847</v>
      </c>
      <c r="G71" s="13">
        <v>1297.068393695843</v>
      </c>
      <c r="H71" s="33">
        <v>6.4649423458899673E-4</v>
      </c>
      <c r="I71" s="39">
        <f t="shared" si="2"/>
        <v>0</v>
      </c>
      <c r="J71" s="41">
        <f t="shared" si="1"/>
        <v>1297.068393695843</v>
      </c>
    </row>
    <row r="72" spans="1:10" s="14" customFormat="1" ht="54" x14ac:dyDescent="0.25">
      <c r="A72" s="26" t="s">
        <v>38</v>
      </c>
      <c r="B72" s="12" t="s">
        <v>19</v>
      </c>
      <c r="C72" s="26" t="s">
        <v>15</v>
      </c>
      <c r="D72" s="27">
        <v>45</v>
      </c>
      <c r="E72" s="29">
        <v>44.99</v>
      </c>
      <c r="F72" s="13">
        <v>58.810891441044078</v>
      </c>
      <c r="G72" s="13">
        <v>2646.4901148469835</v>
      </c>
      <c r="H72" s="33">
        <v>1.3190827942929236E-3</v>
      </c>
      <c r="I72" s="39">
        <f t="shared" ref="I72:I103" si="3">$I$6</f>
        <v>0</v>
      </c>
      <c r="J72" s="41">
        <f t="shared" si="1"/>
        <v>2646.4901148469835</v>
      </c>
    </row>
    <row r="73" spans="1:10" s="14" customFormat="1" x14ac:dyDescent="0.25">
      <c r="A73" s="8"/>
      <c r="B73" s="11" t="s">
        <v>143</v>
      </c>
      <c r="C73" s="8"/>
      <c r="D73" s="8"/>
      <c r="E73" s="8"/>
      <c r="F73" s="9"/>
      <c r="G73" s="9">
        <v>4465.9153038271388</v>
      </c>
      <c r="H73" s="33">
        <v>2.2259338907027952E-3</v>
      </c>
      <c r="I73" s="39">
        <f t="shared" si="3"/>
        <v>0</v>
      </c>
      <c r="J73" s="41">
        <f t="shared" si="1"/>
        <v>4465.9153038271388</v>
      </c>
    </row>
    <row r="74" spans="1:10" s="14" customFormat="1" x14ac:dyDescent="0.25">
      <c r="A74" s="26" t="s">
        <v>36</v>
      </c>
      <c r="B74" s="12" t="s">
        <v>23</v>
      </c>
      <c r="C74" s="26" t="s">
        <v>15</v>
      </c>
      <c r="D74" s="27">
        <v>45</v>
      </c>
      <c r="E74" s="29">
        <v>8.8800000000000008</v>
      </c>
      <c r="F74" s="13">
        <v>11.607928784095831</v>
      </c>
      <c r="G74" s="13">
        <v>522.3567952843124</v>
      </c>
      <c r="H74" s="33">
        <v>2.6035686182087492E-4</v>
      </c>
      <c r="I74" s="39">
        <f t="shared" si="3"/>
        <v>0</v>
      </c>
      <c r="J74" s="41">
        <f t="shared" ref="J74:J137" si="4">G74*(1-$I$6)</f>
        <v>522.3567952843124</v>
      </c>
    </row>
    <row r="75" spans="1:10" s="14" customFormat="1" ht="36" x14ac:dyDescent="0.25">
      <c r="A75" s="26" t="s">
        <v>37</v>
      </c>
      <c r="B75" s="12" t="s">
        <v>18</v>
      </c>
      <c r="C75" s="26" t="s">
        <v>15</v>
      </c>
      <c r="D75" s="27">
        <v>45</v>
      </c>
      <c r="E75" s="29">
        <v>22.05</v>
      </c>
      <c r="F75" s="13">
        <v>28.823742082129847</v>
      </c>
      <c r="G75" s="13">
        <v>1297.068393695843</v>
      </c>
      <c r="H75" s="33">
        <v>6.4649423458899673E-4</v>
      </c>
      <c r="I75" s="39">
        <f t="shared" si="3"/>
        <v>0</v>
      </c>
      <c r="J75" s="41">
        <f t="shared" si="4"/>
        <v>1297.068393695843</v>
      </c>
    </row>
    <row r="76" spans="1:10" s="14" customFormat="1" ht="54" x14ac:dyDescent="0.25">
      <c r="A76" s="26" t="s">
        <v>38</v>
      </c>
      <c r="B76" s="12" t="s">
        <v>19</v>
      </c>
      <c r="C76" s="26" t="s">
        <v>15</v>
      </c>
      <c r="D76" s="27">
        <v>45</v>
      </c>
      <c r="E76" s="29">
        <v>44.99</v>
      </c>
      <c r="F76" s="13">
        <v>58.810891441044078</v>
      </c>
      <c r="G76" s="13">
        <v>2646.4901148469835</v>
      </c>
      <c r="H76" s="33">
        <v>1.3190827942929236E-3</v>
      </c>
      <c r="I76" s="39">
        <f t="shared" si="3"/>
        <v>0</v>
      </c>
      <c r="J76" s="41">
        <f t="shared" si="4"/>
        <v>2646.4901148469835</v>
      </c>
    </row>
    <row r="77" spans="1:10" s="14" customFormat="1" x14ac:dyDescent="0.25">
      <c r="A77" s="52" t="s">
        <v>91</v>
      </c>
      <c r="B77" s="53"/>
      <c r="C77" s="53"/>
      <c r="D77" s="53"/>
      <c r="E77" s="53"/>
      <c r="F77" s="53"/>
      <c r="G77" s="54"/>
      <c r="H77" s="33">
        <v>0</v>
      </c>
      <c r="I77" s="39">
        <f t="shared" si="3"/>
        <v>0</v>
      </c>
      <c r="J77" s="41">
        <f t="shared" si="4"/>
        <v>0</v>
      </c>
    </row>
    <row r="78" spans="1:10" s="14" customFormat="1" x14ac:dyDescent="0.25">
      <c r="A78" s="8"/>
      <c r="B78" s="11" t="s">
        <v>86</v>
      </c>
      <c r="C78" s="8"/>
      <c r="D78" s="8"/>
      <c r="E78" s="8"/>
      <c r="F78" s="9"/>
      <c r="G78" s="9">
        <v>6252.2814253579945</v>
      </c>
      <c r="H78" s="33">
        <v>3.1163074469839134E-3</v>
      </c>
      <c r="I78" s="39">
        <f t="shared" si="3"/>
        <v>0</v>
      </c>
      <c r="J78" s="41">
        <f t="shared" si="4"/>
        <v>6252.2814253579945</v>
      </c>
    </row>
    <row r="79" spans="1:10" s="14" customFormat="1" x14ac:dyDescent="0.25">
      <c r="A79" s="26" t="s">
        <v>36</v>
      </c>
      <c r="B79" s="12" t="s">
        <v>23</v>
      </c>
      <c r="C79" s="26" t="s">
        <v>15</v>
      </c>
      <c r="D79" s="27">
        <v>63</v>
      </c>
      <c r="E79" s="29">
        <v>8.8800000000000008</v>
      </c>
      <c r="F79" s="13">
        <v>11.607928784095831</v>
      </c>
      <c r="G79" s="13">
        <v>731.29951339803733</v>
      </c>
      <c r="H79" s="33">
        <v>3.6449960654922486E-4</v>
      </c>
      <c r="I79" s="39">
        <f t="shared" si="3"/>
        <v>0</v>
      </c>
      <c r="J79" s="41">
        <f t="shared" si="4"/>
        <v>731.29951339803733</v>
      </c>
    </row>
    <row r="80" spans="1:10" s="14" customFormat="1" ht="36" x14ac:dyDescent="0.25">
      <c r="A80" s="26" t="s">
        <v>37</v>
      </c>
      <c r="B80" s="12" t="s">
        <v>18</v>
      </c>
      <c r="C80" s="26" t="s">
        <v>15</v>
      </c>
      <c r="D80" s="27">
        <v>63</v>
      </c>
      <c r="E80" s="29">
        <v>22.05</v>
      </c>
      <c r="F80" s="13">
        <v>28.823742082129847</v>
      </c>
      <c r="G80" s="13">
        <v>1815.8957511741803</v>
      </c>
      <c r="H80" s="33">
        <v>9.0509192842459535E-4</v>
      </c>
      <c r="I80" s="39">
        <f t="shared" si="3"/>
        <v>0</v>
      </c>
      <c r="J80" s="41">
        <f t="shared" si="4"/>
        <v>1815.8957511741803</v>
      </c>
    </row>
    <row r="81" spans="1:10" s="14" customFormat="1" ht="54" x14ac:dyDescent="0.25">
      <c r="A81" s="26" t="s">
        <v>38</v>
      </c>
      <c r="B81" s="12" t="s">
        <v>19</v>
      </c>
      <c r="C81" s="26" t="s">
        <v>15</v>
      </c>
      <c r="D81" s="27">
        <v>63</v>
      </c>
      <c r="E81" s="29">
        <v>44.99</v>
      </c>
      <c r="F81" s="13">
        <v>58.810891441044078</v>
      </c>
      <c r="G81" s="13">
        <v>3705.0861607857769</v>
      </c>
      <c r="H81" s="33">
        <v>1.846715912010093E-3</v>
      </c>
      <c r="I81" s="39">
        <f t="shared" si="3"/>
        <v>0</v>
      </c>
      <c r="J81" s="41">
        <f t="shared" si="4"/>
        <v>3705.0861607857769</v>
      </c>
    </row>
    <row r="82" spans="1:10" s="14" customFormat="1" x14ac:dyDescent="0.25">
      <c r="A82" s="8"/>
      <c r="B82" s="11" t="s">
        <v>142</v>
      </c>
      <c r="C82" s="8"/>
      <c r="D82" s="8"/>
      <c r="E82" s="8"/>
      <c r="F82" s="9"/>
      <c r="G82" s="9">
        <v>6252.2814253579945</v>
      </c>
      <c r="H82" s="33">
        <v>3.1163074469839134E-3</v>
      </c>
      <c r="I82" s="39">
        <f t="shared" si="3"/>
        <v>0</v>
      </c>
      <c r="J82" s="41">
        <f t="shared" si="4"/>
        <v>6252.2814253579945</v>
      </c>
    </row>
    <row r="83" spans="1:10" s="14" customFormat="1" x14ac:dyDescent="0.25">
      <c r="A83" s="26" t="s">
        <v>36</v>
      </c>
      <c r="B83" s="12" t="s">
        <v>23</v>
      </c>
      <c r="C83" s="26" t="s">
        <v>15</v>
      </c>
      <c r="D83" s="27">
        <v>63</v>
      </c>
      <c r="E83" s="29">
        <v>8.8800000000000008</v>
      </c>
      <c r="F83" s="13">
        <v>11.607928784095831</v>
      </c>
      <c r="G83" s="13">
        <v>731.29951339803733</v>
      </c>
      <c r="H83" s="33">
        <v>3.6449960654922486E-4</v>
      </c>
      <c r="I83" s="39">
        <f t="shared" si="3"/>
        <v>0</v>
      </c>
      <c r="J83" s="41">
        <f t="shared" si="4"/>
        <v>731.29951339803733</v>
      </c>
    </row>
    <row r="84" spans="1:10" s="14" customFormat="1" ht="36" x14ac:dyDescent="0.25">
      <c r="A84" s="26" t="s">
        <v>37</v>
      </c>
      <c r="B84" s="12" t="s">
        <v>18</v>
      </c>
      <c r="C84" s="26" t="s">
        <v>15</v>
      </c>
      <c r="D84" s="27">
        <v>63</v>
      </c>
      <c r="E84" s="29">
        <v>22.05</v>
      </c>
      <c r="F84" s="13">
        <v>28.823742082129847</v>
      </c>
      <c r="G84" s="13">
        <v>1815.8957511741803</v>
      </c>
      <c r="H84" s="33">
        <v>9.0509192842459535E-4</v>
      </c>
      <c r="I84" s="39">
        <f t="shared" si="3"/>
        <v>0</v>
      </c>
      <c r="J84" s="41">
        <f t="shared" si="4"/>
        <v>1815.8957511741803</v>
      </c>
    </row>
    <row r="85" spans="1:10" s="14" customFormat="1" ht="54" x14ac:dyDescent="0.25">
      <c r="A85" s="26" t="s">
        <v>38</v>
      </c>
      <c r="B85" s="12" t="s">
        <v>19</v>
      </c>
      <c r="C85" s="26" t="s">
        <v>15</v>
      </c>
      <c r="D85" s="27">
        <v>63</v>
      </c>
      <c r="E85" s="29">
        <v>44.99</v>
      </c>
      <c r="F85" s="13">
        <v>58.810891441044078</v>
      </c>
      <c r="G85" s="13">
        <v>3705.0861607857769</v>
      </c>
      <c r="H85" s="33">
        <v>1.846715912010093E-3</v>
      </c>
      <c r="I85" s="39">
        <f t="shared" si="3"/>
        <v>0</v>
      </c>
      <c r="J85" s="41">
        <f t="shared" si="4"/>
        <v>3705.0861607857769</v>
      </c>
    </row>
    <row r="86" spans="1:10" s="14" customFormat="1" x14ac:dyDescent="0.25">
      <c r="A86" s="8"/>
      <c r="B86" s="11" t="s">
        <v>143</v>
      </c>
      <c r="C86" s="8"/>
      <c r="D86" s="8"/>
      <c r="E86" s="8"/>
      <c r="F86" s="9"/>
      <c r="G86" s="9">
        <v>6252.2814253579945</v>
      </c>
      <c r="H86" s="33">
        <v>3.1163074469839134E-3</v>
      </c>
      <c r="I86" s="39">
        <f t="shared" si="3"/>
        <v>0</v>
      </c>
      <c r="J86" s="41">
        <f t="shared" si="4"/>
        <v>6252.2814253579945</v>
      </c>
    </row>
    <row r="87" spans="1:10" s="14" customFormat="1" x14ac:dyDescent="0.25">
      <c r="A87" s="26" t="s">
        <v>36</v>
      </c>
      <c r="B87" s="12" t="s">
        <v>23</v>
      </c>
      <c r="C87" s="26" t="s">
        <v>15</v>
      </c>
      <c r="D87" s="27">
        <v>63</v>
      </c>
      <c r="E87" s="29">
        <v>8.8800000000000008</v>
      </c>
      <c r="F87" s="13">
        <v>11.607928784095831</v>
      </c>
      <c r="G87" s="13">
        <v>731.29951339803733</v>
      </c>
      <c r="H87" s="33">
        <v>3.6449960654922486E-4</v>
      </c>
      <c r="I87" s="39">
        <f t="shared" si="3"/>
        <v>0</v>
      </c>
      <c r="J87" s="41">
        <f t="shared" si="4"/>
        <v>731.29951339803733</v>
      </c>
    </row>
    <row r="88" spans="1:10" s="14" customFormat="1" ht="36" x14ac:dyDescent="0.25">
      <c r="A88" s="26" t="s">
        <v>37</v>
      </c>
      <c r="B88" s="12" t="s">
        <v>18</v>
      </c>
      <c r="C88" s="26" t="s">
        <v>15</v>
      </c>
      <c r="D88" s="27">
        <v>63</v>
      </c>
      <c r="E88" s="29">
        <v>22.05</v>
      </c>
      <c r="F88" s="13">
        <v>28.823742082129847</v>
      </c>
      <c r="G88" s="13">
        <v>1815.8957511741803</v>
      </c>
      <c r="H88" s="33">
        <v>9.0509192842459535E-4</v>
      </c>
      <c r="I88" s="39">
        <f t="shared" si="3"/>
        <v>0</v>
      </c>
      <c r="J88" s="41">
        <f t="shared" si="4"/>
        <v>1815.8957511741803</v>
      </c>
    </row>
    <row r="89" spans="1:10" s="14" customFormat="1" ht="54" x14ac:dyDescent="0.25">
      <c r="A89" s="26" t="s">
        <v>38</v>
      </c>
      <c r="B89" s="12" t="s">
        <v>19</v>
      </c>
      <c r="C89" s="26" t="s">
        <v>15</v>
      </c>
      <c r="D89" s="27">
        <v>63</v>
      </c>
      <c r="E89" s="29">
        <v>44.99</v>
      </c>
      <c r="F89" s="13">
        <v>58.810891441044078</v>
      </c>
      <c r="G89" s="13">
        <v>3705.0861607857769</v>
      </c>
      <c r="H89" s="33">
        <v>1.846715912010093E-3</v>
      </c>
      <c r="I89" s="39">
        <f t="shared" si="3"/>
        <v>0</v>
      </c>
      <c r="J89" s="41">
        <f t="shared" si="4"/>
        <v>3705.0861607857769</v>
      </c>
    </row>
    <row r="90" spans="1:10" s="14" customFormat="1" x14ac:dyDescent="0.25">
      <c r="A90" s="52" t="s">
        <v>75</v>
      </c>
      <c r="B90" s="53"/>
      <c r="C90" s="53"/>
      <c r="D90" s="53"/>
      <c r="E90" s="53"/>
      <c r="F90" s="53"/>
      <c r="G90" s="54"/>
      <c r="H90" s="33">
        <v>0</v>
      </c>
      <c r="I90" s="39">
        <f t="shared" si="3"/>
        <v>0</v>
      </c>
      <c r="J90" s="41">
        <f t="shared" si="4"/>
        <v>0</v>
      </c>
    </row>
    <row r="91" spans="1:10" s="14" customFormat="1" x14ac:dyDescent="0.25">
      <c r="A91" s="8"/>
      <c r="B91" s="11" t="s">
        <v>86</v>
      </c>
      <c r="C91" s="8"/>
      <c r="D91" s="8"/>
      <c r="E91" s="8"/>
      <c r="F91" s="9"/>
      <c r="G91" s="9">
        <v>28780.343069108229</v>
      </c>
      <c r="H91" s="33">
        <v>1.4344907295640235E-2</v>
      </c>
      <c r="I91" s="39">
        <f t="shared" si="3"/>
        <v>0</v>
      </c>
      <c r="J91" s="41">
        <f t="shared" si="4"/>
        <v>28780.343069108229</v>
      </c>
    </row>
    <row r="92" spans="1:10" s="14" customFormat="1" x14ac:dyDescent="0.25">
      <c r="A92" s="26" t="s">
        <v>36</v>
      </c>
      <c r="B92" s="12" t="s">
        <v>23</v>
      </c>
      <c r="C92" s="26" t="s">
        <v>15</v>
      </c>
      <c r="D92" s="27">
        <v>290</v>
      </c>
      <c r="E92" s="29">
        <v>8.8800000000000008</v>
      </c>
      <c r="F92" s="13">
        <v>11.607928784095831</v>
      </c>
      <c r="G92" s="13">
        <v>3366.2993473877909</v>
      </c>
      <c r="H92" s="33">
        <v>1.6778553317345272E-3</v>
      </c>
      <c r="I92" s="39">
        <f t="shared" si="3"/>
        <v>0</v>
      </c>
      <c r="J92" s="41">
        <f t="shared" si="4"/>
        <v>3366.2993473877909</v>
      </c>
    </row>
    <row r="93" spans="1:10" s="14" customFormat="1" ht="36" x14ac:dyDescent="0.25">
      <c r="A93" s="26" t="s">
        <v>37</v>
      </c>
      <c r="B93" s="12" t="s">
        <v>18</v>
      </c>
      <c r="C93" s="26" t="s">
        <v>15</v>
      </c>
      <c r="D93" s="27">
        <v>290</v>
      </c>
      <c r="E93" s="29">
        <v>22.05</v>
      </c>
      <c r="F93" s="13">
        <v>28.823742082129847</v>
      </c>
      <c r="G93" s="13">
        <v>8358.8852038176556</v>
      </c>
      <c r="H93" s="33">
        <v>4.1662961784624235E-3</v>
      </c>
      <c r="I93" s="39">
        <f t="shared" si="3"/>
        <v>0</v>
      </c>
      <c r="J93" s="41">
        <f t="shared" si="4"/>
        <v>8358.8852038176556</v>
      </c>
    </row>
    <row r="94" spans="1:10" s="14" customFormat="1" ht="54" x14ac:dyDescent="0.25">
      <c r="A94" s="26" t="s">
        <v>38</v>
      </c>
      <c r="B94" s="12" t="s">
        <v>19</v>
      </c>
      <c r="C94" s="26" t="s">
        <v>15</v>
      </c>
      <c r="D94" s="27">
        <v>290</v>
      </c>
      <c r="E94" s="29">
        <v>44.99</v>
      </c>
      <c r="F94" s="13">
        <v>58.810891441044078</v>
      </c>
      <c r="G94" s="13">
        <v>17055.158517902782</v>
      </c>
      <c r="H94" s="33">
        <v>8.5007557854432855E-3</v>
      </c>
      <c r="I94" s="39">
        <f t="shared" si="3"/>
        <v>0</v>
      </c>
      <c r="J94" s="41">
        <f t="shared" si="4"/>
        <v>17055.158517902782</v>
      </c>
    </row>
    <row r="95" spans="1:10" s="14" customFormat="1" x14ac:dyDescent="0.25">
      <c r="A95" s="8"/>
      <c r="B95" s="11" t="s">
        <v>142</v>
      </c>
      <c r="C95" s="8"/>
      <c r="D95" s="8"/>
      <c r="E95" s="8"/>
      <c r="F95" s="9"/>
      <c r="G95" s="9">
        <v>28780.343069108229</v>
      </c>
      <c r="H95" s="33">
        <v>1.4344907295640235E-2</v>
      </c>
      <c r="I95" s="39">
        <f t="shared" si="3"/>
        <v>0</v>
      </c>
      <c r="J95" s="41">
        <f t="shared" si="4"/>
        <v>28780.343069108229</v>
      </c>
    </row>
    <row r="96" spans="1:10" s="14" customFormat="1" x14ac:dyDescent="0.25">
      <c r="A96" s="26" t="s">
        <v>36</v>
      </c>
      <c r="B96" s="12" t="s">
        <v>23</v>
      </c>
      <c r="C96" s="26" t="s">
        <v>15</v>
      </c>
      <c r="D96" s="27">
        <v>290</v>
      </c>
      <c r="E96" s="29">
        <v>8.8800000000000008</v>
      </c>
      <c r="F96" s="13">
        <v>11.607928784095831</v>
      </c>
      <c r="G96" s="13">
        <v>3366.2993473877909</v>
      </c>
      <c r="H96" s="33">
        <v>1.6778553317345272E-3</v>
      </c>
      <c r="I96" s="39">
        <f t="shared" si="3"/>
        <v>0</v>
      </c>
      <c r="J96" s="41">
        <f t="shared" si="4"/>
        <v>3366.2993473877909</v>
      </c>
    </row>
    <row r="97" spans="1:10" s="14" customFormat="1" ht="36" x14ac:dyDescent="0.25">
      <c r="A97" s="26" t="s">
        <v>37</v>
      </c>
      <c r="B97" s="12" t="s">
        <v>18</v>
      </c>
      <c r="C97" s="26" t="s">
        <v>15</v>
      </c>
      <c r="D97" s="27">
        <v>290</v>
      </c>
      <c r="E97" s="29">
        <v>22.05</v>
      </c>
      <c r="F97" s="13">
        <v>28.823742082129847</v>
      </c>
      <c r="G97" s="13">
        <v>8358.8852038176556</v>
      </c>
      <c r="H97" s="33">
        <v>4.1662961784624235E-3</v>
      </c>
      <c r="I97" s="39">
        <f t="shared" si="3"/>
        <v>0</v>
      </c>
      <c r="J97" s="41">
        <f t="shared" si="4"/>
        <v>8358.8852038176556</v>
      </c>
    </row>
    <row r="98" spans="1:10" s="14" customFormat="1" ht="54" x14ac:dyDescent="0.25">
      <c r="A98" s="26" t="s">
        <v>38</v>
      </c>
      <c r="B98" s="12" t="s">
        <v>19</v>
      </c>
      <c r="C98" s="26" t="s">
        <v>15</v>
      </c>
      <c r="D98" s="27">
        <v>290</v>
      </c>
      <c r="E98" s="29">
        <v>44.99</v>
      </c>
      <c r="F98" s="13">
        <v>58.810891441044078</v>
      </c>
      <c r="G98" s="13">
        <v>17055.158517902782</v>
      </c>
      <c r="H98" s="33">
        <v>8.5007557854432855E-3</v>
      </c>
      <c r="I98" s="39">
        <f t="shared" si="3"/>
        <v>0</v>
      </c>
      <c r="J98" s="41">
        <f t="shared" si="4"/>
        <v>17055.158517902782</v>
      </c>
    </row>
    <row r="99" spans="1:10" s="14" customFormat="1" x14ac:dyDescent="0.25">
      <c r="A99" s="8"/>
      <c r="B99" s="11" t="s">
        <v>143</v>
      </c>
      <c r="C99" s="8"/>
      <c r="D99" s="8"/>
      <c r="E99" s="8"/>
      <c r="F99" s="9"/>
      <c r="G99" s="9">
        <v>28780.343069108229</v>
      </c>
      <c r="H99" s="33">
        <v>1.4344907295640235E-2</v>
      </c>
      <c r="I99" s="39">
        <f t="shared" si="3"/>
        <v>0</v>
      </c>
      <c r="J99" s="41">
        <f t="shared" si="4"/>
        <v>28780.343069108229</v>
      </c>
    </row>
    <row r="100" spans="1:10" s="14" customFormat="1" x14ac:dyDescent="0.25">
      <c r="A100" s="26" t="s">
        <v>36</v>
      </c>
      <c r="B100" s="12" t="s">
        <v>23</v>
      </c>
      <c r="C100" s="26" t="s">
        <v>15</v>
      </c>
      <c r="D100" s="27">
        <v>290</v>
      </c>
      <c r="E100" s="29">
        <v>8.8800000000000008</v>
      </c>
      <c r="F100" s="13">
        <v>11.607928784095831</v>
      </c>
      <c r="G100" s="13">
        <v>3366.2993473877909</v>
      </c>
      <c r="H100" s="33">
        <v>1.6778553317345272E-3</v>
      </c>
      <c r="I100" s="39">
        <f t="shared" si="3"/>
        <v>0</v>
      </c>
      <c r="J100" s="41">
        <f t="shared" si="4"/>
        <v>3366.2993473877909</v>
      </c>
    </row>
    <row r="101" spans="1:10" s="14" customFormat="1" ht="36" x14ac:dyDescent="0.25">
      <c r="A101" s="26" t="s">
        <v>37</v>
      </c>
      <c r="B101" s="12" t="s">
        <v>18</v>
      </c>
      <c r="C101" s="26" t="s">
        <v>15</v>
      </c>
      <c r="D101" s="27">
        <v>290</v>
      </c>
      <c r="E101" s="29">
        <v>22.05</v>
      </c>
      <c r="F101" s="13">
        <v>28.823742082129847</v>
      </c>
      <c r="G101" s="13">
        <v>8358.8852038176556</v>
      </c>
      <c r="H101" s="33">
        <v>4.1662961784624235E-3</v>
      </c>
      <c r="I101" s="39">
        <f t="shared" si="3"/>
        <v>0</v>
      </c>
      <c r="J101" s="41">
        <f t="shared" si="4"/>
        <v>8358.8852038176556</v>
      </c>
    </row>
    <row r="102" spans="1:10" s="14" customFormat="1" ht="54" x14ac:dyDescent="0.25">
      <c r="A102" s="26" t="s">
        <v>38</v>
      </c>
      <c r="B102" s="12" t="s">
        <v>19</v>
      </c>
      <c r="C102" s="26" t="s">
        <v>15</v>
      </c>
      <c r="D102" s="27">
        <v>290</v>
      </c>
      <c r="E102" s="29">
        <v>44.99</v>
      </c>
      <c r="F102" s="13">
        <v>58.810891441044078</v>
      </c>
      <c r="G102" s="13">
        <v>17055.158517902782</v>
      </c>
      <c r="H102" s="33">
        <v>8.5007557854432855E-3</v>
      </c>
      <c r="I102" s="39">
        <f t="shared" si="3"/>
        <v>0</v>
      </c>
      <c r="J102" s="41">
        <f t="shared" si="4"/>
        <v>17055.158517902782</v>
      </c>
    </row>
    <row r="103" spans="1:10" x14ac:dyDescent="0.25">
      <c r="A103" s="15"/>
      <c r="B103" s="16" t="s">
        <v>39</v>
      </c>
      <c r="C103" s="15"/>
      <c r="D103" s="15"/>
      <c r="E103" s="15"/>
      <c r="F103" s="17"/>
      <c r="G103" s="17">
        <v>444515.73154571024</v>
      </c>
      <c r="H103" s="38">
        <v>0.2215587543611062</v>
      </c>
      <c r="I103" s="39">
        <f t="shared" si="3"/>
        <v>0</v>
      </c>
      <c r="J103" s="41">
        <f t="shared" si="4"/>
        <v>444515.73154571024</v>
      </c>
    </row>
    <row r="104" spans="1:10" x14ac:dyDescent="0.25">
      <c r="A104" s="18">
        <v>7</v>
      </c>
      <c r="B104" s="19" t="s">
        <v>5</v>
      </c>
      <c r="C104" s="18"/>
      <c r="D104" s="18"/>
      <c r="E104" s="18"/>
      <c r="F104" s="20"/>
      <c r="G104" s="20">
        <v>23974.55597655756</v>
      </c>
      <c r="H104" s="33">
        <v>1.1949572043392325E-2</v>
      </c>
      <c r="I104" s="39">
        <f t="shared" ref="I104:I135" si="5">$I$6</f>
        <v>0</v>
      </c>
      <c r="J104" s="41">
        <f t="shared" si="4"/>
        <v>23974.55597655756</v>
      </c>
    </row>
    <row r="105" spans="1:10" ht="36" x14ac:dyDescent="0.25">
      <c r="A105" s="26" t="s">
        <v>61</v>
      </c>
      <c r="B105" s="12" t="s">
        <v>32</v>
      </c>
      <c r="C105" s="26" t="s">
        <v>4</v>
      </c>
      <c r="D105" s="26">
        <v>150</v>
      </c>
      <c r="E105" s="29">
        <v>20.38</v>
      </c>
      <c r="F105" s="13">
        <v>26.640719439174887</v>
      </c>
      <c r="G105" s="13">
        <v>3996.1079158762332</v>
      </c>
      <c r="H105" s="33">
        <v>1.991769085551588E-3</v>
      </c>
      <c r="I105" s="39">
        <f t="shared" si="5"/>
        <v>0</v>
      </c>
      <c r="J105" s="41">
        <f t="shared" si="4"/>
        <v>3996.1079158762332</v>
      </c>
    </row>
    <row r="106" spans="1:10" ht="36" x14ac:dyDescent="0.25">
      <c r="A106" s="26" t="s">
        <v>62</v>
      </c>
      <c r="B106" s="12" t="s">
        <v>6</v>
      </c>
      <c r="C106" s="26" t="s">
        <v>7</v>
      </c>
      <c r="D106" s="26">
        <v>1000</v>
      </c>
      <c r="E106" s="29">
        <v>3.53</v>
      </c>
      <c r="F106" s="13">
        <v>4.6144131315155716</v>
      </c>
      <c r="G106" s="13">
        <v>4614.4131315155719</v>
      </c>
      <c r="H106" s="33">
        <v>2.2999492548240446E-3</v>
      </c>
      <c r="I106" s="39">
        <f t="shared" si="5"/>
        <v>0</v>
      </c>
      <c r="J106" s="41">
        <f t="shared" si="4"/>
        <v>4614.4131315155719</v>
      </c>
    </row>
    <row r="107" spans="1:10" ht="36" x14ac:dyDescent="0.25">
      <c r="A107" s="26" t="s">
        <v>68</v>
      </c>
      <c r="B107" s="12" t="s">
        <v>67</v>
      </c>
      <c r="C107" s="26" t="s">
        <v>4</v>
      </c>
      <c r="D107" s="26">
        <v>30</v>
      </c>
      <c r="E107" s="29">
        <v>226.97</v>
      </c>
      <c r="F107" s="13">
        <v>296.69499956376467</v>
      </c>
      <c r="G107" s="13">
        <v>8900.8499869129409</v>
      </c>
      <c r="H107" s="33">
        <v>4.4364261957570549E-3</v>
      </c>
      <c r="I107" s="39">
        <f t="shared" si="5"/>
        <v>0</v>
      </c>
      <c r="J107" s="41">
        <f t="shared" si="4"/>
        <v>8900.8499869129409</v>
      </c>
    </row>
    <row r="108" spans="1:10" ht="36" x14ac:dyDescent="0.25">
      <c r="A108" s="26" t="s">
        <v>69</v>
      </c>
      <c r="B108" s="12" t="s">
        <v>73</v>
      </c>
      <c r="C108" s="26" t="s">
        <v>4</v>
      </c>
      <c r="D108" s="26">
        <v>30</v>
      </c>
      <c r="E108" s="29">
        <v>164.81</v>
      </c>
      <c r="F108" s="13">
        <v>215.43949807509387</v>
      </c>
      <c r="G108" s="13">
        <v>6463.1849422528157</v>
      </c>
      <c r="H108" s="33">
        <v>3.2214275072596382E-3</v>
      </c>
      <c r="I108" s="39">
        <f t="shared" si="5"/>
        <v>0</v>
      </c>
      <c r="J108" s="41">
        <f t="shared" si="4"/>
        <v>6463.1849422528157</v>
      </c>
    </row>
    <row r="109" spans="1:10" x14ac:dyDescent="0.25">
      <c r="A109" s="8">
        <v>8</v>
      </c>
      <c r="B109" s="11" t="s">
        <v>26</v>
      </c>
      <c r="C109" s="22"/>
      <c r="D109" s="22"/>
      <c r="E109" s="22"/>
      <c r="F109" s="9"/>
      <c r="G109" s="9">
        <v>93634.782369266555</v>
      </c>
      <c r="H109" s="33">
        <v>4.6670127229174706E-2</v>
      </c>
      <c r="I109" s="39">
        <f t="shared" si="5"/>
        <v>0</v>
      </c>
      <c r="J109" s="41">
        <f t="shared" si="4"/>
        <v>93634.782369266555</v>
      </c>
    </row>
    <row r="110" spans="1:10" ht="36" x14ac:dyDescent="0.25">
      <c r="A110" s="26" t="s">
        <v>63</v>
      </c>
      <c r="B110" s="30" t="s">
        <v>28</v>
      </c>
      <c r="C110" s="27" t="s">
        <v>4</v>
      </c>
      <c r="D110" s="27">
        <v>10</v>
      </c>
      <c r="E110" s="29">
        <v>964.52</v>
      </c>
      <c r="F110" s="13">
        <v>1260.8197602292917</v>
      </c>
      <c r="G110" s="13">
        <v>12608.197602292916</v>
      </c>
      <c r="H110" s="33">
        <v>6.2842692783651203E-3</v>
      </c>
      <c r="I110" s="39">
        <f t="shared" si="5"/>
        <v>0</v>
      </c>
      <c r="J110" s="41">
        <f t="shared" si="4"/>
        <v>12608.197602292916</v>
      </c>
    </row>
    <row r="111" spans="1:10" ht="36" x14ac:dyDescent="0.25">
      <c r="A111" s="26" t="s">
        <v>64</v>
      </c>
      <c r="B111" s="30" t="s">
        <v>29</v>
      </c>
      <c r="C111" s="27" t="s">
        <v>4</v>
      </c>
      <c r="D111" s="27">
        <v>10</v>
      </c>
      <c r="E111" s="29">
        <v>648.52</v>
      </c>
      <c r="F111" s="13">
        <v>847.74481701146703</v>
      </c>
      <c r="G111" s="13">
        <v>8477.4481701146706</v>
      </c>
      <c r="H111" s="33">
        <v>4.2253911918937381E-3</v>
      </c>
      <c r="I111" s="39">
        <f t="shared" si="5"/>
        <v>0</v>
      </c>
      <c r="J111" s="41">
        <f t="shared" si="4"/>
        <v>8477.4481701146706</v>
      </c>
    </row>
    <row r="112" spans="1:10" ht="36" x14ac:dyDescent="0.25">
      <c r="A112" s="26" t="s">
        <v>72</v>
      </c>
      <c r="B112" s="30" t="s">
        <v>30</v>
      </c>
      <c r="C112" s="27" t="s">
        <v>4</v>
      </c>
      <c r="D112" s="27">
        <v>2</v>
      </c>
      <c r="E112" s="29">
        <v>12454.92</v>
      </c>
      <c r="F112" s="13">
        <v>16281.061303109327</v>
      </c>
      <c r="G112" s="13">
        <v>32562.122606218654</v>
      </c>
      <c r="H112" s="33">
        <v>1.6229849276426681E-2</v>
      </c>
      <c r="I112" s="39">
        <f t="shared" si="5"/>
        <v>0</v>
      </c>
      <c r="J112" s="41">
        <f t="shared" si="4"/>
        <v>32562.122606218654</v>
      </c>
    </row>
    <row r="113" spans="1:10" ht="36" x14ac:dyDescent="0.25">
      <c r="A113" s="26" t="s">
        <v>102</v>
      </c>
      <c r="B113" s="30" t="s">
        <v>31</v>
      </c>
      <c r="C113" s="27" t="s">
        <v>4</v>
      </c>
      <c r="D113" s="27">
        <v>2</v>
      </c>
      <c r="E113" s="29">
        <v>3096.03</v>
      </c>
      <c r="F113" s="13">
        <v>4047.1279001603843</v>
      </c>
      <c r="G113" s="13">
        <v>8094.2558003207687</v>
      </c>
      <c r="H113" s="33">
        <v>4.0343976721886046E-3</v>
      </c>
      <c r="I113" s="39">
        <f t="shared" si="5"/>
        <v>0</v>
      </c>
      <c r="J113" s="41">
        <f t="shared" si="4"/>
        <v>8094.2558003207687</v>
      </c>
    </row>
    <row r="114" spans="1:10" x14ac:dyDescent="0.25">
      <c r="A114" s="26" t="s">
        <v>103</v>
      </c>
      <c r="B114" s="30" t="s">
        <v>27</v>
      </c>
      <c r="C114" s="27" t="s">
        <v>4</v>
      </c>
      <c r="D114" s="27">
        <v>2</v>
      </c>
      <c r="E114" s="29">
        <v>575.89</v>
      </c>
      <c r="F114" s="13">
        <v>752.80294003073732</v>
      </c>
      <c r="G114" s="13">
        <v>1505.6058800614746</v>
      </c>
      <c r="H114" s="33">
        <v>7.5043500077088903E-4</v>
      </c>
      <c r="I114" s="39">
        <f t="shared" si="5"/>
        <v>0</v>
      </c>
      <c r="J114" s="41">
        <f t="shared" si="4"/>
        <v>1505.6058800614746</v>
      </c>
    </row>
    <row r="115" spans="1:10" ht="36" x14ac:dyDescent="0.25">
      <c r="A115" s="26" t="s">
        <v>104</v>
      </c>
      <c r="B115" s="30" t="s">
        <v>113</v>
      </c>
      <c r="C115" s="27" t="s">
        <v>7</v>
      </c>
      <c r="D115" s="27">
        <v>200</v>
      </c>
      <c r="E115" s="29">
        <v>24.93</v>
      </c>
      <c r="F115" s="13">
        <v>32.588475741836604</v>
      </c>
      <c r="G115" s="13">
        <v>6517.6951483673211</v>
      </c>
      <c r="H115" s="33">
        <v>3.2485968794766823E-3</v>
      </c>
      <c r="I115" s="39">
        <f t="shared" si="5"/>
        <v>0</v>
      </c>
      <c r="J115" s="41">
        <f t="shared" si="4"/>
        <v>6517.6951483673211</v>
      </c>
    </row>
    <row r="116" spans="1:10" x14ac:dyDescent="0.25">
      <c r="A116" s="26" t="s">
        <v>105</v>
      </c>
      <c r="B116" s="30" t="s">
        <v>80</v>
      </c>
      <c r="C116" s="27" t="s">
        <v>7</v>
      </c>
      <c r="D116" s="27">
        <v>200</v>
      </c>
      <c r="E116" s="29">
        <v>16.190000000000001</v>
      </c>
      <c r="F116" s="13">
        <v>21.16355484397652</v>
      </c>
      <c r="G116" s="13">
        <v>4232.7109687953043</v>
      </c>
      <c r="H116" s="33">
        <v>2.1096984949349174E-3</v>
      </c>
      <c r="I116" s="39">
        <f t="shared" si="5"/>
        <v>0</v>
      </c>
      <c r="J116" s="41">
        <f t="shared" si="4"/>
        <v>4232.7109687953043</v>
      </c>
    </row>
    <row r="117" spans="1:10" ht="36" x14ac:dyDescent="0.25">
      <c r="A117" s="26" t="s">
        <v>106</v>
      </c>
      <c r="B117" s="30" t="s">
        <v>16</v>
      </c>
      <c r="C117" s="27" t="s">
        <v>4</v>
      </c>
      <c r="D117" s="27">
        <v>100</v>
      </c>
      <c r="E117" s="29">
        <v>48.97</v>
      </c>
      <c r="F117" s="13">
        <v>64.013544206888824</v>
      </c>
      <c r="G117" s="13">
        <v>6401.3544206888828</v>
      </c>
      <c r="H117" s="33">
        <v>3.1906094903323932E-3</v>
      </c>
      <c r="I117" s="39">
        <f t="shared" si="5"/>
        <v>0</v>
      </c>
      <c r="J117" s="41">
        <f t="shared" si="4"/>
        <v>6401.3544206888828</v>
      </c>
    </row>
    <row r="118" spans="1:10" ht="36" x14ac:dyDescent="0.25">
      <c r="A118" s="26" t="s">
        <v>107</v>
      </c>
      <c r="B118" s="30" t="s">
        <v>17</v>
      </c>
      <c r="C118" s="26" t="s">
        <v>4</v>
      </c>
      <c r="D118" s="26">
        <v>100</v>
      </c>
      <c r="E118" s="29">
        <v>34.21</v>
      </c>
      <c r="F118" s="13">
        <v>44.719284200891707</v>
      </c>
      <c r="G118" s="13">
        <v>4471.9284200891707</v>
      </c>
      <c r="H118" s="33">
        <v>2.2289309917147473E-3</v>
      </c>
      <c r="I118" s="39">
        <f t="shared" si="5"/>
        <v>0</v>
      </c>
      <c r="J118" s="41">
        <f t="shared" si="4"/>
        <v>4471.9284200891707</v>
      </c>
    </row>
    <row r="119" spans="1:10" ht="36" x14ac:dyDescent="0.25">
      <c r="A119" s="26" t="s">
        <v>108</v>
      </c>
      <c r="B119" s="30" t="s">
        <v>18</v>
      </c>
      <c r="C119" s="26" t="s">
        <v>15</v>
      </c>
      <c r="D119" s="26">
        <v>100</v>
      </c>
      <c r="E119" s="29">
        <v>22.05</v>
      </c>
      <c r="F119" s="13">
        <v>28.823742082129847</v>
      </c>
      <c r="G119" s="13">
        <v>2882.3742082129847</v>
      </c>
      <c r="H119" s="33">
        <v>1.436653854642215E-3</v>
      </c>
      <c r="I119" s="39">
        <f t="shared" si="5"/>
        <v>0</v>
      </c>
      <c r="J119" s="41">
        <f t="shared" si="4"/>
        <v>2882.3742082129847</v>
      </c>
    </row>
    <row r="120" spans="1:10" ht="54" x14ac:dyDescent="0.25">
      <c r="A120" s="26" t="s">
        <v>114</v>
      </c>
      <c r="B120" s="30" t="s">
        <v>19</v>
      </c>
      <c r="C120" s="26" t="s">
        <v>15</v>
      </c>
      <c r="D120" s="26">
        <v>100</v>
      </c>
      <c r="E120" s="29">
        <v>44.99</v>
      </c>
      <c r="F120" s="13">
        <v>58.810891441044078</v>
      </c>
      <c r="G120" s="13">
        <v>5881.0891441044078</v>
      </c>
      <c r="H120" s="33">
        <v>2.9312950984287192E-3</v>
      </c>
      <c r="I120" s="39">
        <f t="shared" si="5"/>
        <v>0</v>
      </c>
      <c r="J120" s="41">
        <f t="shared" si="4"/>
        <v>5881.0891441044078</v>
      </c>
    </row>
    <row r="121" spans="1:10" x14ac:dyDescent="0.25">
      <c r="A121" s="8">
        <v>9</v>
      </c>
      <c r="B121" s="11" t="s">
        <v>130</v>
      </c>
      <c r="C121" s="22"/>
      <c r="D121" s="22"/>
      <c r="E121" s="22"/>
      <c r="F121" s="9"/>
      <c r="G121" s="9">
        <v>46414.590827028398</v>
      </c>
      <c r="H121" s="33">
        <v>2.3134296939408463E-2</v>
      </c>
      <c r="I121" s="39">
        <f t="shared" si="5"/>
        <v>0</v>
      </c>
      <c r="J121" s="41">
        <f t="shared" si="4"/>
        <v>46414.590827028398</v>
      </c>
    </row>
    <row r="122" spans="1:10" ht="36" x14ac:dyDescent="0.25">
      <c r="A122" s="26" t="s">
        <v>40</v>
      </c>
      <c r="B122" s="24" t="s">
        <v>98</v>
      </c>
      <c r="C122" s="26" t="s">
        <v>4</v>
      </c>
      <c r="D122" s="23">
        <v>5</v>
      </c>
      <c r="E122" s="29">
        <v>746.2</v>
      </c>
      <c r="F122" s="13">
        <v>975.43203363652117</v>
      </c>
      <c r="G122" s="13">
        <v>4877.160168182606</v>
      </c>
      <c r="H122" s="33">
        <v>2.4309095381723827E-3</v>
      </c>
      <c r="I122" s="39">
        <f t="shared" si="5"/>
        <v>0</v>
      </c>
      <c r="J122" s="41">
        <f t="shared" si="4"/>
        <v>4877.160168182606</v>
      </c>
    </row>
    <row r="123" spans="1:10" ht="36" x14ac:dyDescent="0.25">
      <c r="A123" s="26" t="s">
        <v>41</v>
      </c>
      <c r="B123" s="24" t="s">
        <v>97</v>
      </c>
      <c r="C123" s="26" t="s">
        <v>4</v>
      </c>
      <c r="D123" s="23">
        <v>2</v>
      </c>
      <c r="E123" s="29">
        <v>3297.41</v>
      </c>
      <c r="F123" s="13">
        <v>4310.3716725186296</v>
      </c>
      <c r="G123" s="13">
        <v>8620.7433450372591</v>
      </c>
      <c r="H123" s="33">
        <v>4.2968134120959511E-3</v>
      </c>
      <c r="I123" s="39">
        <f t="shared" si="5"/>
        <v>0</v>
      </c>
      <c r="J123" s="41">
        <f t="shared" si="4"/>
        <v>8620.7433450372591</v>
      </c>
    </row>
    <row r="124" spans="1:10" ht="36" x14ac:dyDescent="0.25">
      <c r="A124" s="26" t="s">
        <v>71</v>
      </c>
      <c r="B124" s="25" t="s">
        <v>95</v>
      </c>
      <c r="C124" s="26" t="s">
        <v>4</v>
      </c>
      <c r="D124" s="23">
        <v>2</v>
      </c>
      <c r="E124" s="29">
        <v>5748.23</v>
      </c>
      <c r="F124" s="13">
        <v>7514.0815849778337</v>
      </c>
      <c r="G124" s="13">
        <v>15028.163169955667</v>
      </c>
      <c r="H124" s="33">
        <v>7.490446065188225E-3</v>
      </c>
      <c r="I124" s="39">
        <f t="shared" si="5"/>
        <v>0</v>
      </c>
      <c r="J124" s="41">
        <f t="shared" si="4"/>
        <v>15028.163169955667</v>
      </c>
    </row>
    <row r="125" spans="1:10" ht="36" x14ac:dyDescent="0.25">
      <c r="A125" s="26" t="s">
        <v>99</v>
      </c>
      <c r="B125" s="24" t="s">
        <v>96</v>
      </c>
      <c r="C125" s="26" t="s">
        <v>4</v>
      </c>
      <c r="D125" s="23">
        <v>1</v>
      </c>
      <c r="E125" s="29">
        <v>13684.62</v>
      </c>
      <c r="F125" s="13">
        <v>17888.524143852868</v>
      </c>
      <c r="G125" s="13">
        <v>17888.524143852868</v>
      </c>
      <c r="H125" s="33">
        <v>8.916127923951904E-3</v>
      </c>
      <c r="I125" s="39">
        <f t="shared" si="5"/>
        <v>0</v>
      </c>
      <c r="J125" s="41">
        <f t="shared" si="4"/>
        <v>17888.524143852868</v>
      </c>
    </row>
    <row r="126" spans="1:10" x14ac:dyDescent="0.25">
      <c r="A126" s="8">
        <v>10</v>
      </c>
      <c r="B126" s="11" t="s">
        <v>24</v>
      </c>
      <c r="C126" s="8"/>
      <c r="D126" s="8"/>
      <c r="E126" s="8"/>
      <c r="F126" s="9"/>
      <c r="G126" s="9">
        <v>280491.8023728577</v>
      </c>
      <c r="H126" s="33">
        <v>0.13980475814913068</v>
      </c>
      <c r="I126" s="39">
        <f t="shared" si="5"/>
        <v>0</v>
      </c>
      <c r="J126" s="41">
        <f t="shared" si="4"/>
        <v>280491.8023728577</v>
      </c>
    </row>
    <row r="127" spans="1:10" ht="54" x14ac:dyDescent="0.25">
      <c r="A127" s="26" t="s">
        <v>42</v>
      </c>
      <c r="B127" s="12" t="s">
        <v>25</v>
      </c>
      <c r="C127" s="26" t="s">
        <v>7</v>
      </c>
      <c r="D127" s="26">
        <v>500</v>
      </c>
      <c r="E127" s="29">
        <v>189.12</v>
      </c>
      <c r="F127" s="13">
        <v>247.2175103207436</v>
      </c>
      <c r="G127" s="13">
        <v>123608.7551603718</v>
      </c>
      <c r="H127" s="33">
        <v>6.1609972106561377E-2</v>
      </c>
      <c r="I127" s="39">
        <f t="shared" si="5"/>
        <v>0</v>
      </c>
      <c r="J127" s="41">
        <f t="shared" si="4"/>
        <v>123608.7551603718</v>
      </c>
    </row>
    <row r="128" spans="1:10" ht="54" x14ac:dyDescent="0.25">
      <c r="A128" s="26" t="s">
        <v>43</v>
      </c>
      <c r="B128" s="12" t="s">
        <v>57</v>
      </c>
      <c r="C128" s="26" t="s">
        <v>7</v>
      </c>
      <c r="D128" s="26">
        <v>100</v>
      </c>
      <c r="E128" s="29">
        <v>139.15</v>
      </c>
      <c r="F128" s="13">
        <v>181.89676692645662</v>
      </c>
      <c r="G128" s="13">
        <v>18189.676692645662</v>
      </c>
      <c r="H128" s="33">
        <v>9.0662305611548394E-3</v>
      </c>
      <c r="I128" s="39">
        <f t="shared" si="5"/>
        <v>0</v>
      </c>
      <c r="J128" s="41">
        <f t="shared" si="4"/>
        <v>18189.676692645662</v>
      </c>
    </row>
    <row r="129" spans="1:10" ht="54" x14ac:dyDescent="0.25">
      <c r="A129" s="26" t="s">
        <v>65</v>
      </c>
      <c r="B129" s="12" t="s">
        <v>101</v>
      </c>
      <c r="C129" s="26" t="s">
        <v>7</v>
      </c>
      <c r="D129" s="26">
        <v>100</v>
      </c>
      <c r="E129" s="29">
        <v>53.01</v>
      </c>
      <c r="F129" s="13">
        <v>69.29462892397747</v>
      </c>
      <c r="G129" s="13">
        <v>6929.4628923977471</v>
      </c>
      <c r="H129" s="33">
        <v>3.4538331444255699E-3</v>
      </c>
      <c r="I129" s="39">
        <f t="shared" si="5"/>
        <v>0</v>
      </c>
      <c r="J129" s="41">
        <f t="shared" si="4"/>
        <v>6929.4628923977471</v>
      </c>
    </row>
    <row r="130" spans="1:10" x14ac:dyDescent="0.25">
      <c r="A130" s="26" t="s">
        <v>100</v>
      </c>
      <c r="B130" s="12" t="s">
        <v>35</v>
      </c>
      <c r="C130" s="26" t="s">
        <v>7</v>
      </c>
      <c r="D130" s="26">
        <v>700</v>
      </c>
      <c r="E130" s="29">
        <v>61.78</v>
      </c>
      <c r="F130" s="13">
        <v>80.758765797459503</v>
      </c>
      <c r="G130" s="13">
        <v>56531.136058221651</v>
      </c>
      <c r="H130" s="33">
        <v>2.8176658774538427E-2</v>
      </c>
      <c r="I130" s="39">
        <f t="shared" si="5"/>
        <v>0</v>
      </c>
      <c r="J130" s="41">
        <f t="shared" si="4"/>
        <v>56531.136058221651</v>
      </c>
    </row>
    <row r="131" spans="1:10" x14ac:dyDescent="0.25">
      <c r="A131" s="26" t="s">
        <v>115</v>
      </c>
      <c r="B131" s="12" t="s">
        <v>66</v>
      </c>
      <c r="C131" s="26" t="s">
        <v>4</v>
      </c>
      <c r="D131" s="26">
        <v>10</v>
      </c>
      <c r="E131" s="29">
        <v>165.46</v>
      </c>
      <c r="F131" s="13">
        <v>216.28917754690269</v>
      </c>
      <c r="G131" s="13">
        <v>2162.8917754690269</v>
      </c>
      <c r="H131" s="33">
        <v>1.078044203125174E-3</v>
      </c>
      <c r="I131" s="39">
        <f t="shared" si="5"/>
        <v>0</v>
      </c>
      <c r="J131" s="41">
        <f t="shared" si="4"/>
        <v>2162.8917754690269</v>
      </c>
    </row>
    <row r="132" spans="1:10" ht="36" x14ac:dyDescent="0.25">
      <c r="A132" s="26" t="s">
        <v>116</v>
      </c>
      <c r="B132" s="12" t="s">
        <v>55</v>
      </c>
      <c r="C132" s="26" t="s">
        <v>4</v>
      </c>
      <c r="D132" s="26">
        <v>2</v>
      </c>
      <c r="E132" s="29">
        <v>12571.42</v>
      </c>
      <c r="F132" s="13">
        <v>16433.350008441215</v>
      </c>
      <c r="G132" s="13">
        <v>32866.700016882431</v>
      </c>
      <c r="H132" s="33">
        <v>1.6381658958119032E-2</v>
      </c>
      <c r="I132" s="39">
        <f t="shared" si="5"/>
        <v>0</v>
      </c>
      <c r="J132" s="41">
        <f t="shared" si="4"/>
        <v>32866.700016882431</v>
      </c>
    </row>
    <row r="133" spans="1:10" x14ac:dyDescent="0.25">
      <c r="A133" s="26" t="s">
        <v>117</v>
      </c>
      <c r="B133" s="30" t="s">
        <v>74</v>
      </c>
      <c r="C133" s="26" t="s">
        <v>4</v>
      </c>
      <c r="D133" s="26">
        <v>2</v>
      </c>
      <c r="E133" s="29">
        <v>5898.8566666666666</v>
      </c>
      <c r="F133" s="29" t="s">
        <v>149</v>
      </c>
      <c r="G133" s="13">
        <v>11797.713333333333</v>
      </c>
      <c r="H133" s="33">
        <v>5.880301831733839E-3</v>
      </c>
      <c r="I133" s="39">
        <f t="shared" si="5"/>
        <v>0</v>
      </c>
      <c r="J133" s="41">
        <f t="shared" si="4"/>
        <v>11797.713333333333</v>
      </c>
    </row>
    <row r="134" spans="1:10" x14ac:dyDescent="0.25">
      <c r="A134" s="26" t="s">
        <v>126</v>
      </c>
      <c r="B134" s="30" t="s">
        <v>129</v>
      </c>
      <c r="C134" s="26" t="s">
        <v>4</v>
      </c>
      <c r="D134" s="26">
        <v>2</v>
      </c>
      <c r="E134" s="29">
        <v>4193.1433333333334</v>
      </c>
      <c r="F134" s="29" t="s">
        <v>149</v>
      </c>
      <c r="G134" s="13">
        <v>8386.2866666666669</v>
      </c>
      <c r="H134" s="33">
        <v>4.1799538142796942E-3</v>
      </c>
      <c r="I134" s="39">
        <f t="shared" si="5"/>
        <v>0</v>
      </c>
      <c r="J134" s="41">
        <f t="shared" si="4"/>
        <v>8386.2866666666669</v>
      </c>
    </row>
    <row r="135" spans="1:10" x14ac:dyDescent="0.25">
      <c r="A135" s="26" t="s">
        <v>128</v>
      </c>
      <c r="B135" s="30" t="s">
        <v>123</v>
      </c>
      <c r="C135" s="26" t="s">
        <v>4</v>
      </c>
      <c r="D135" s="26">
        <v>2</v>
      </c>
      <c r="E135" s="29">
        <v>2752.0200000000004</v>
      </c>
      <c r="F135" s="29" t="s">
        <v>149</v>
      </c>
      <c r="G135" s="13">
        <v>5504.0400000000009</v>
      </c>
      <c r="H135" s="33">
        <v>2.7433635298198741E-3</v>
      </c>
      <c r="I135" s="39">
        <f t="shared" si="5"/>
        <v>0</v>
      </c>
      <c r="J135" s="41">
        <f t="shared" si="4"/>
        <v>5504.0400000000009</v>
      </c>
    </row>
    <row r="136" spans="1:10" x14ac:dyDescent="0.25">
      <c r="A136" s="26" t="s">
        <v>131</v>
      </c>
      <c r="B136" s="30" t="s">
        <v>132</v>
      </c>
      <c r="C136" s="27" t="s">
        <v>4</v>
      </c>
      <c r="D136" s="26">
        <v>5</v>
      </c>
      <c r="E136" s="29">
        <v>376.18</v>
      </c>
      <c r="F136" s="13">
        <v>491.74219031544698</v>
      </c>
      <c r="G136" s="13">
        <v>2458.7109515772349</v>
      </c>
      <c r="H136" s="33">
        <v>1.2254885420392482E-3</v>
      </c>
      <c r="I136" s="39">
        <f t="shared" ref="I136:I157" si="6">$I$6</f>
        <v>0</v>
      </c>
      <c r="J136" s="41">
        <f t="shared" si="4"/>
        <v>2458.7109515772349</v>
      </c>
    </row>
    <row r="137" spans="1:10" ht="36" x14ac:dyDescent="0.25">
      <c r="A137" s="26" t="s">
        <v>133</v>
      </c>
      <c r="B137" s="30" t="s">
        <v>56</v>
      </c>
      <c r="C137" s="27" t="s">
        <v>4</v>
      </c>
      <c r="D137" s="26">
        <v>5</v>
      </c>
      <c r="E137" s="29">
        <v>126.39</v>
      </c>
      <c r="F137" s="13">
        <v>165.21690529525583</v>
      </c>
      <c r="G137" s="13">
        <v>826.08452647627917</v>
      </c>
      <c r="H137" s="33">
        <v>4.1174304010936402E-4</v>
      </c>
      <c r="I137" s="39">
        <f t="shared" si="6"/>
        <v>0</v>
      </c>
      <c r="J137" s="41">
        <f t="shared" si="4"/>
        <v>826.08452647627917</v>
      </c>
    </row>
    <row r="138" spans="1:10" ht="36" x14ac:dyDescent="0.25">
      <c r="A138" s="26" t="s">
        <v>134</v>
      </c>
      <c r="B138" s="30" t="s">
        <v>59</v>
      </c>
      <c r="C138" s="27" t="s">
        <v>4</v>
      </c>
      <c r="D138" s="26">
        <v>5</v>
      </c>
      <c r="E138" s="29">
        <v>196.26</v>
      </c>
      <c r="F138" s="13">
        <v>256.55091251876661</v>
      </c>
      <c r="G138" s="13">
        <v>1282.754562593833</v>
      </c>
      <c r="H138" s="33">
        <v>6.3935983109315441E-4</v>
      </c>
      <c r="I138" s="39">
        <f t="shared" si="6"/>
        <v>0</v>
      </c>
      <c r="J138" s="41">
        <f t="shared" ref="J138:J158" si="7">G138*(1-$I$6)</f>
        <v>1282.754562593833</v>
      </c>
    </row>
    <row r="139" spans="1:10" ht="36" x14ac:dyDescent="0.25">
      <c r="A139" s="26" t="s">
        <v>136</v>
      </c>
      <c r="B139" s="30" t="s">
        <v>135</v>
      </c>
      <c r="C139" s="27" t="s">
        <v>4</v>
      </c>
      <c r="D139" s="26">
        <v>5</v>
      </c>
      <c r="E139" s="29">
        <v>143.82</v>
      </c>
      <c r="F139" s="13">
        <v>188.00138713160609</v>
      </c>
      <c r="G139" s="13">
        <v>940.00693565803044</v>
      </c>
      <c r="H139" s="33">
        <v>4.6852507341188965E-4</v>
      </c>
      <c r="I139" s="39">
        <f t="shared" si="6"/>
        <v>0</v>
      </c>
      <c r="J139" s="41">
        <f t="shared" si="7"/>
        <v>940.00693565803044</v>
      </c>
    </row>
    <row r="140" spans="1:10" ht="36" x14ac:dyDescent="0.25">
      <c r="A140" s="26" t="s">
        <v>137</v>
      </c>
      <c r="B140" s="30" t="s">
        <v>140</v>
      </c>
      <c r="C140" s="27" t="s">
        <v>4</v>
      </c>
      <c r="D140" s="26">
        <v>5</v>
      </c>
      <c r="E140" s="29">
        <v>255.34</v>
      </c>
      <c r="F140" s="13">
        <v>333.78024051025102</v>
      </c>
      <c r="G140" s="13">
        <v>1668.9012025512552</v>
      </c>
      <c r="H140" s="33">
        <v>8.3182583955633375E-4</v>
      </c>
      <c r="I140" s="39">
        <f t="shared" si="6"/>
        <v>0</v>
      </c>
      <c r="J140" s="41">
        <f t="shared" si="7"/>
        <v>1668.9012025512552</v>
      </c>
    </row>
    <row r="141" spans="1:10" ht="36" x14ac:dyDescent="0.25">
      <c r="A141" s="26" t="s">
        <v>138</v>
      </c>
      <c r="B141" s="30" t="s">
        <v>141</v>
      </c>
      <c r="C141" s="27" t="s">
        <v>4</v>
      </c>
      <c r="D141" s="26">
        <v>5</v>
      </c>
      <c r="E141" s="29">
        <v>751.27</v>
      </c>
      <c r="F141" s="13">
        <v>982.05953351662993</v>
      </c>
      <c r="G141" s="13">
        <v>4910.2976675831496</v>
      </c>
      <c r="H141" s="33">
        <v>2.4474261709230313E-3</v>
      </c>
      <c r="I141" s="39">
        <f t="shared" si="6"/>
        <v>0</v>
      </c>
      <c r="J141" s="41">
        <f t="shared" si="7"/>
        <v>4910.2976675831496</v>
      </c>
    </row>
    <row r="142" spans="1:10" ht="36" x14ac:dyDescent="0.25">
      <c r="A142" s="26" t="s">
        <v>139</v>
      </c>
      <c r="B142" s="30" t="s">
        <v>58</v>
      </c>
      <c r="C142" s="27" t="s">
        <v>4</v>
      </c>
      <c r="D142" s="26">
        <v>10</v>
      </c>
      <c r="E142" s="29">
        <v>185.77</v>
      </c>
      <c r="F142" s="13">
        <v>242.83839304295972</v>
      </c>
      <c r="G142" s="13">
        <v>2428.3839304295971</v>
      </c>
      <c r="H142" s="33">
        <v>1.2103727282398379E-3</v>
      </c>
      <c r="I142" s="39">
        <f t="shared" si="6"/>
        <v>0</v>
      </c>
      <c r="J142" s="41">
        <f t="shared" si="7"/>
        <v>2428.3839304295971</v>
      </c>
    </row>
    <row r="143" spans="1:10" x14ac:dyDescent="0.25">
      <c r="A143" s="15"/>
      <c r="B143" s="16" t="s">
        <v>94</v>
      </c>
      <c r="C143" s="15"/>
      <c r="D143" s="15"/>
      <c r="E143" s="17"/>
      <c r="F143" s="17"/>
      <c r="G143" s="17">
        <v>349724.93331845908</v>
      </c>
      <c r="H143" s="38">
        <v>0.17431243732504628</v>
      </c>
      <c r="I143" s="39">
        <f t="shared" si="6"/>
        <v>0</v>
      </c>
      <c r="J143" s="41">
        <f t="shared" si="7"/>
        <v>349724.93331845908</v>
      </c>
    </row>
    <row r="144" spans="1:10" x14ac:dyDescent="0.25">
      <c r="A144" s="8">
        <v>11</v>
      </c>
      <c r="B144" s="11" t="s">
        <v>120</v>
      </c>
      <c r="C144" s="22"/>
      <c r="D144" s="22"/>
      <c r="E144" s="22"/>
      <c r="F144" s="9"/>
      <c r="G144" s="9">
        <v>233149.95554563939</v>
      </c>
      <c r="H144" s="33">
        <v>0.11620829155003086</v>
      </c>
      <c r="I144" s="39">
        <f t="shared" si="6"/>
        <v>0</v>
      </c>
      <c r="J144" s="41">
        <f t="shared" si="7"/>
        <v>233149.95554563939</v>
      </c>
    </row>
    <row r="145" spans="1:10" x14ac:dyDescent="0.25">
      <c r="A145" s="26" t="s">
        <v>44</v>
      </c>
      <c r="B145" s="24" t="s">
        <v>20</v>
      </c>
      <c r="C145" s="21" t="s">
        <v>83</v>
      </c>
      <c r="D145" s="21">
        <v>2112</v>
      </c>
      <c r="E145" s="29">
        <v>22.26</v>
      </c>
      <c r="F145" s="13">
        <v>29.098253911483464</v>
      </c>
      <c r="G145" s="13">
        <v>61455.512261053074</v>
      </c>
      <c r="H145" s="33">
        <v>3.0631102071091612E-2</v>
      </c>
      <c r="I145" s="39">
        <f t="shared" si="6"/>
        <v>0</v>
      </c>
      <c r="J145" s="41">
        <f t="shared" si="7"/>
        <v>61455.512261053074</v>
      </c>
    </row>
    <row r="146" spans="1:10" x14ac:dyDescent="0.25">
      <c r="A146" s="26" t="s">
        <v>45</v>
      </c>
      <c r="B146" s="24" t="s">
        <v>21</v>
      </c>
      <c r="C146" s="21" t="s">
        <v>83</v>
      </c>
      <c r="D146" s="21">
        <v>2112</v>
      </c>
      <c r="E146" s="29">
        <v>19.059999999999999</v>
      </c>
      <c r="F146" s="13">
        <v>24.915216511809291</v>
      </c>
      <c r="G146" s="13">
        <v>52620.937272941221</v>
      </c>
      <c r="H146" s="33">
        <v>2.6227709140835855E-2</v>
      </c>
      <c r="I146" s="39">
        <f t="shared" si="6"/>
        <v>0</v>
      </c>
      <c r="J146" s="41">
        <f t="shared" si="7"/>
        <v>52620.937272941221</v>
      </c>
    </row>
    <row r="147" spans="1:10" x14ac:dyDescent="0.25">
      <c r="A147" s="26" t="s">
        <v>70</v>
      </c>
      <c r="B147" s="24" t="s">
        <v>76</v>
      </c>
      <c r="C147" s="21" t="s">
        <v>83</v>
      </c>
      <c r="D147" s="21">
        <v>2112</v>
      </c>
      <c r="E147" s="29">
        <v>23.19</v>
      </c>
      <c r="F147" s="13">
        <v>30.313949155763773</v>
      </c>
      <c r="G147" s="13">
        <v>64023.060616973089</v>
      </c>
      <c r="H147" s="33">
        <v>3.1910838141447198E-2</v>
      </c>
      <c r="I147" s="39">
        <f t="shared" si="6"/>
        <v>0</v>
      </c>
      <c r="J147" s="41">
        <f t="shared" si="7"/>
        <v>64023.060616973089</v>
      </c>
    </row>
    <row r="148" spans="1:10" x14ac:dyDescent="0.25">
      <c r="A148" s="26" t="s">
        <v>92</v>
      </c>
      <c r="B148" s="24" t="s">
        <v>77</v>
      </c>
      <c r="C148" s="21" t="s">
        <v>83</v>
      </c>
      <c r="D148" s="21">
        <v>2112</v>
      </c>
      <c r="E148" s="29">
        <v>19.940000000000001</v>
      </c>
      <c r="F148" s="13">
        <v>26.065551796719692</v>
      </c>
      <c r="G148" s="13">
        <v>55050.445394671988</v>
      </c>
      <c r="H148" s="33">
        <v>2.7438642196656191E-2</v>
      </c>
      <c r="I148" s="39">
        <f t="shared" si="6"/>
        <v>0</v>
      </c>
      <c r="J148" s="41">
        <f t="shared" si="7"/>
        <v>55050.445394671988</v>
      </c>
    </row>
    <row r="149" spans="1:10" ht="36" x14ac:dyDescent="0.25">
      <c r="A149" s="8">
        <v>12</v>
      </c>
      <c r="B149" s="11" t="s">
        <v>119</v>
      </c>
      <c r="C149" s="22"/>
      <c r="D149" s="22"/>
      <c r="E149" s="22"/>
      <c r="F149" s="9"/>
      <c r="G149" s="9">
        <v>116574.97777281969</v>
      </c>
      <c r="H149" s="33">
        <v>5.810414577501543E-2</v>
      </c>
      <c r="I149" s="39">
        <f t="shared" si="6"/>
        <v>0</v>
      </c>
      <c r="J149" s="41">
        <f t="shared" si="7"/>
        <v>116574.97777281969</v>
      </c>
    </row>
    <row r="150" spans="1:10" x14ac:dyDescent="0.25">
      <c r="A150" s="26" t="s">
        <v>46</v>
      </c>
      <c r="B150" s="24" t="s">
        <v>20</v>
      </c>
      <c r="C150" s="21" t="s">
        <v>83</v>
      </c>
      <c r="D150" s="28">
        <v>1056</v>
      </c>
      <c r="E150" s="29">
        <v>22.26</v>
      </c>
      <c r="F150" s="13">
        <v>29.098253911483464</v>
      </c>
      <c r="G150" s="13">
        <v>30727.756130526537</v>
      </c>
      <c r="H150" s="33">
        <v>1.5315551035545806E-2</v>
      </c>
      <c r="I150" s="39">
        <f t="shared" si="6"/>
        <v>0</v>
      </c>
      <c r="J150" s="41">
        <f t="shared" si="7"/>
        <v>30727.756130526537</v>
      </c>
    </row>
    <row r="151" spans="1:10" x14ac:dyDescent="0.25">
      <c r="A151" s="26" t="s">
        <v>47</v>
      </c>
      <c r="B151" s="24" t="s">
        <v>21</v>
      </c>
      <c r="C151" s="21" t="s">
        <v>83</v>
      </c>
      <c r="D151" s="28">
        <v>1056</v>
      </c>
      <c r="E151" s="29">
        <v>19.059999999999999</v>
      </c>
      <c r="F151" s="13">
        <v>24.915216511809291</v>
      </c>
      <c r="G151" s="13">
        <v>26310.46863647061</v>
      </c>
      <c r="H151" s="33">
        <v>1.3113854570417928E-2</v>
      </c>
      <c r="I151" s="39">
        <f t="shared" si="6"/>
        <v>0</v>
      </c>
      <c r="J151" s="41">
        <f t="shared" si="7"/>
        <v>26310.46863647061</v>
      </c>
    </row>
    <row r="152" spans="1:10" x14ac:dyDescent="0.25">
      <c r="A152" s="26" t="s">
        <v>48</v>
      </c>
      <c r="B152" s="24" t="s">
        <v>76</v>
      </c>
      <c r="C152" s="21" t="s">
        <v>83</v>
      </c>
      <c r="D152" s="28">
        <v>1056</v>
      </c>
      <c r="E152" s="29">
        <v>23.19</v>
      </c>
      <c r="F152" s="13">
        <v>30.313949155763773</v>
      </c>
      <c r="G152" s="13">
        <v>32011.530308486545</v>
      </c>
      <c r="H152" s="33">
        <v>1.5955419070723599E-2</v>
      </c>
      <c r="I152" s="39">
        <f t="shared" si="6"/>
        <v>0</v>
      </c>
      <c r="J152" s="41">
        <f t="shared" si="7"/>
        <v>32011.530308486545</v>
      </c>
    </row>
    <row r="153" spans="1:10" x14ac:dyDescent="0.25">
      <c r="A153" s="26" t="s">
        <v>93</v>
      </c>
      <c r="B153" s="24" t="s">
        <v>77</v>
      </c>
      <c r="C153" s="21" t="s">
        <v>83</v>
      </c>
      <c r="D153" s="28">
        <v>1056</v>
      </c>
      <c r="E153" s="29">
        <v>19.940000000000001</v>
      </c>
      <c r="F153" s="13">
        <v>26.065551796719692</v>
      </c>
      <c r="G153" s="13">
        <v>27525.222697335994</v>
      </c>
      <c r="H153" s="33">
        <v>1.3719321098328095E-2</v>
      </c>
      <c r="I153" s="39">
        <f t="shared" si="6"/>
        <v>0</v>
      </c>
      <c r="J153" s="41">
        <f t="shared" si="7"/>
        <v>27525.222697335994</v>
      </c>
    </row>
    <row r="154" spans="1:10" x14ac:dyDescent="0.25">
      <c r="A154" s="15"/>
      <c r="B154" s="16" t="s">
        <v>122</v>
      </c>
      <c r="C154" s="15"/>
      <c r="D154" s="15"/>
      <c r="E154" s="17"/>
      <c r="F154" s="17"/>
      <c r="G154" s="17">
        <v>3649.5432673132282</v>
      </c>
      <c r="H154" s="38">
        <v>1.819031820271432E-3</v>
      </c>
      <c r="I154" s="39">
        <f t="shared" si="6"/>
        <v>0</v>
      </c>
      <c r="J154" s="41">
        <f t="shared" si="7"/>
        <v>3649.5432673132282</v>
      </c>
    </row>
    <row r="155" spans="1:10" x14ac:dyDescent="0.25">
      <c r="A155" s="8">
        <v>13</v>
      </c>
      <c r="B155" s="11" t="s">
        <v>122</v>
      </c>
      <c r="C155" s="22"/>
      <c r="D155" s="22"/>
      <c r="E155" s="22"/>
      <c r="F155" s="9"/>
      <c r="G155" s="9">
        <v>3649.5432673132282</v>
      </c>
      <c r="H155" s="33">
        <v>1.819031820271432E-3</v>
      </c>
      <c r="I155" s="39">
        <f t="shared" si="6"/>
        <v>0</v>
      </c>
      <c r="J155" s="41">
        <f t="shared" si="7"/>
        <v>3649.5432673132282</v>
      </c>
    </row>
    <row r="156" spans="1:10" x14ac:dyDescent="0.25">
      <c r="A156" s="26" t="s">
        <v>49</v>
      </c>
      <c r="B156" s="24" t="s">
        <v>124</v>
      </c>
      <c r="C156" s="21" t="s">
        <v>4</v>
      </c>
      <c r="D156" s="28">
        <v>2</v>
      </c>
      <c r="E156" s="29">
        <v>697.97</v>
      </c>
      <c r="F156" s="13">
        <v>912.38581682830704</v>
      </c>
      <c r="G156" s="13">
        <v>1824.7716336566141</v>
      </c>
      <c r="H156" s="33">
        <v>9.0951591013571599E-4</v>
      </c>
      <c r="I156" s="39">
        <f t="shared" si="6"/>
        <v>0</v>
      </c>
      <c r="J156" s="41">
        <f t="shared" si="7"/>
        <v>1824.7716336566141</v>
      </c>
    </row>
    <row r="157" spans="1:10" x14ac:dyDescent="0.25">
      <c r="A157" s="26" t="s">
        <v>50</v>
      </c>
      <c r="B157" s="24" t="s">
        <v>125</v>
      </c>
      <c r="C157" s="21" t="s">
        <v>4</v>
      </c>
      <c r="D157" s="28">
        <v>2</v>
      </c>
      <c r="E157" s="29">
        <v>697.97</v>
      </c>
      <c r="F157" s="13">
        <v>912.38581682830704</v>
      </c>
      <c r="G157" s="13">
        <v>1824.7716336566141</v>
      </c>
      <c r="H157" s="33">
        <v>9.0951591013571599E-4</v>
      </c>
      <c r="I157" s="39">
        <f t="shared" si="6"/>
        <v>0</v>
      </c>
      <c r="J157" s="41">
        <f t="shared" si="7"/>
        <v>1824.7716336566141</v>
      </c>
    </row>
    <row r="158" spans="1:10" x14ac:dyDescent="0.25">
      <c r="A158" s="15"/>
      <c r="B158" s="15"/>
      <c r="C158" s="15"/>
      <c r="D158" s="15"/>
      <c r="E158" s="15"/>
      <c r="F158" s="17" t="s">
        <v>78</v>
      </c>
      <c r="G158" s="17">
        <v>2006310.844396692</v>
      </c>
      <c r="H158" s="34">
        <v>1</v>
      </c>
      <c r="I158" s="37" t="s">
        <v>153</v>
      </c>
      <c r="J158" s="43">
        <f t="shared" si="7"/>
        <v>2006310.844396692</v>
      </c>
    </row>
    <row r="161" spans="9:9" x14ac:dyDescent="0.25">
      <c r="I161" s="42"/>
    </row>
  </sheetData>
  <sheetProtection formatCells="0" formatColumns="0" formatRows="0" insertColumns="0" insertRows="0" insertHyperlinks="0" deleteColumns="0" deleteRows="0" sort="0" autoFilter="0" pivotTables="0"/>
  <mergeCells count="15">
    <mergeCell ref="A1:G1"/>
    <mergeCell ref="A2:C3"/>
    <mergeCell ref="A64:G64"/>
    <mergeCell ref="A77:G77"/>
    <mergeCell ref="A90:G90"/>
    <mergeCell ref="B4:C4"/>
    <mergeCell ref="D4:E4"/>
    <mergeCell ref="F4:G4"/>
    <mergeCell ref="A5:G5"/>
    <mergeCell ref="A6:G6"/>
    <mergeCell ref="D2:E3"/>
    <mergeCell ref="F2:G3"/>
    <mergeCell ref="A25:G25"/>
    <mergeCell ref="A38:G38"/>
    <mergeCell ref="A51:G51"/>
  </mergeCells>
  <pageMargins left="0.7" right="0.7" top="0.75" bottom="0.75" header="0.3" footer="0.3"/>
  <pageSetup paperSize="9" scale="3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MODELO DE PROPOSTA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Matheus Luis Arnoni Mendes</cp:lastModifiedBy>
  <cp:lastPrinted>2026-01-13T17:21:17Z</cp:lastPrinted>
  <dcterms:created xsi:type="dcterms:W3CDTF">2022-05-09T13:48:51Z</dcterms:created>
  <dcterms:modified xsi:type="dcterms:W3CDTF">2026-01-14T11:20:40Z</dcterms:modified>
  <cp:category>Sinapi Excel</cp:category>
</cp:coreProperties>
</file>