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M:\PUBLICO-DEMANT\10. PASTAS PESSOAIS\Igor\01. Gerência de Manutenção\18. Manutenção Civil - 2026 - ATA\Anexo V - Modelo de Proposta\"/>
    </mc:Choice>
  </mc:AlternateContent>
  <xr:revisionPtr revIDLastSave="0" documentId="13_ncr:1_{40B38188-F13C-427E-82C9-235199D6CD83}" xr6:coauthVersionLast="47" xr6:coauthVersionMax="47" xr10:uidLastSave="{00000000-0000-0000-0000-000000000000}"/>
  <bookViews>
    <workbookView xWindow="-120" yWindow="-120" windowWidth="29040" windowHeight="15720" tabRatio="757" xr2:uid="{00000000-000D-0000-FFFF-FFFF00000000}"/>
  </bookViews>
  <sheets>
    <sheet name="MODELO DE PROPOSTA" sheetId="3" r:id="rId1"/>
  </sheets>
  <externalReferences>
    <externalReference r:id="rId2"/>
  </externalReferences>
  <definedNames>
    <definedName name="__Anonymous_Sheet_DB__0">#REF!</definedName>
    <definedName name="__xlnm.Print_Area_1">#REF!</definedName>
    <definedName name="__xlnm.Print_Area_2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xlnm._FilterDatabase" localSheetId="0" hidden="1">'MODELO DE PROPOSTA'!#REF!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'MODELO DE PROPOSTA'!$A$1:$F$551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_xlnm.Print_Titles" localSheetId="0">'MODELO DE PROPOSTA'!$1:$4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45" i="3" l="1"/>
  <c r="F154" i="3" l="1"/>
  <c r="F153" i="3"/>
  <c r="F198" i="3" l="1"/>
  <c r="F199" i="3"/>
  <c r="F200" i="3"/>
  <c r="F201" i="3"/>
  <c r="F197" i="3"/>
  <c r="F534" i="3" l="1"/>
  <c r="F535" i="3"/>
  <c r="F176" i="3" l="1"/>
  <c r="F175" i="3"/>
  <c r="F549" i="3"/>
  <c r="F550" i="3"/>
  <c r="F548" i="3"/>
  <c r="F516" i="3"/>
  <c r="F170" i="3" l="1"/>
  <c r="F171" i="3"/>
  <c r="F21" i="3"/>
  <c r="F493" i="3" l="1"/>
  <c r="F494" i="3"/>
  <c r="F40" i="3" l="1"/>
  <c r="F41" i="3"/>
  <c r="F478" i="3" l="1"/>
  <c r="F416" i="3"/>
  <c r="F136" i="3"/>
  <c r="F162" i="3"/>
  <c r="F519" i="3" l="1"/>
  <c r="F520" i="3"/>
  <c r="F521" i="3"/>
  <c r="F518" i="3"/>
  <c r="F533" i="3"/>
  <c r="F364" i="3"/>
  <c r="F206" i="3"/>
  <c r="F174" i="3"/>
  <c r="F173" i="3"/>
  <c r="F172" i="3"/>
  <c r="F169" i="3" l="1"/>
  <c r="F38" i="3" l="1"/>
  <c r="F32" i="3"/>
  <c r="F33" i="3"/>
  <c r="F34" i="3"/>
  <c r="F35" i="3"/>
  <c r="F36" i="3"/>
  <c r="F37" i="3"/>
  <c r="F137" i="3" l="1"/>
  <c r="F361" i="3" l="1"/>
  <c r="F532" i="3"/>
  <c r="F249" i="3"/>
  <c r="F236" i="3" l="1"/>
  <c r="F204" i="3"/>
  <c r="F203" i="3"/>
  <c r="F76" i="3" l="1"/>
  <c r="F387" i="3" l="1"/>
  <c r="F386" i="3"/>
  <c r="F359" i="3"/>
  <c r="F360" i="3"/>
  <c r="F358" i="3"/>
  <c r="F268" i="3"/>
  <c r="F269" i="3"/>
  <c r="F267" i="3"/>
  <c r="F81" i="3"/>
  <c r="F183" i="3"/>
  <c r="F80" i="3" l="1"/>
  <c r="F82" i="3"/>
  <c r="F83" i="3"/>
  <c r="F39" i="3"/>
  <c r="F528" i="3"/>
  <c r="F529" i="3"/>
  <c r="F530" i="3"/>
  <c r="F531" i="3"/>
  <c r="F523" i="3" l="1"/>
  <c r="F524" i="3"/>
  <c r="F525" i="3"/>
  <c r="F526" i="3"/>
  <c r="F527" i="3"/>
  <c r="F512" i="3" l="1"/>
  <c r="F513" i="3"/>
  <c r="F511" i="3"/>
  <c r="F147" i="3" l="1"/>
  <c r="F514" i="3"/>
  <c r="F515" i="3"/>
  <c r="F127" i="3" l="1"/>
  <c r="F111" i="3"/>
  <c r="F207" i="3" l="1"/>
  <c r="F208" i="3"/>
  <c r="F209" i="3"/>
  <c r="F210" i="3"/>
  <c r="F211" i="3"/>
  <c r="F212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182" i="3"/>
  <c r="F132" i="3"/>
  <c r="F133" i="3"/>
  <c r="F134" i="3"/>
  <c r="F135" i="3"/>
  <c r="F168" i="3"/>
  <c r="F491" i="3" l="1"/>
  <c r="F492" i="3"/>
  <c r="F501" i="3"/>
  <c r="F502" i="3"/>
  <c r="F499" i="3"/>
  <c r="F500" i="3"/>
  <c r="F235" i="3"/>
  <c r="F234" i="3"/>
  <c r="F180" i="3"/>
  <c r="F181" i="3"/>
  <c r="F179" i="3"/>
  <c r="F178" i="3"/>
  <c r="F167" i="3"/>
  <c r="F508" i="3"/>
  <c r="F509" i="3"/>
  <c r="F510" i="3"/>
  <c r="F43" i="3" l="1"/>
  <c r="F42" i="3"/>
  <c r="F152" i="3"/>
  <c r="F103" i="3"/>
  <c r="F45" i="3"/>
  <c r="F54" i="3"/>
  <c r="F51" i="3"/>
  <c r="F52" i="3"/>
  <c r="F70" i="3"/>
  <c r="F71" i="3"/>
  <c r="F72" i="3"/>
  <c r="F73" i="3"/>
  <c r="F74" i="3"/>
  <c r="F50" i="3"/>
  <c r="F47" i="3"/>
  <c r="F48" i="3"/>
  <c r="F49" i="3"/>
  <c r="F46" i="3"/>
  <c r="F57" i="3"/>
  <c r="F58" i="3"/>
  <c r="F55" i="3"/>
  <c r="F56" i="3"/>
  <c r="F59" i="3"/>
  <c r="F101" i="3"/>
  <c r="F99" i="3"/>
  <c r="F100" i="3"/>
  <c r="F90" i="3"/>
  <c r="F91" i="3"/>
  <c r="F92" i="3"/>
  <c r="F93" i="3"/>
  <c r="F94" i="3"/>
  <c r="F95" i="3"/>
  <c r="F96" i="3"/>
  <c r="F97" i="3"/>
  <c r="F98" i="3"/>
  <c r="F79" i="3"/>
  <c r="F78" i="3"/>
  <c r="F77" i="3"/>
  <c r="F88" i="3"/>
  <c r="F87" i="3"/>
  <c r="F86" i="3"/>
  <c r="F85" i="3"/>
  <c r="F69" i="3"/>
  <c r="F75" i="3"/>
  <c r="F102" i="3"/>
  <c r="F89" i="3"/>
  <c r="F68" i="3"/>
  <c r="F67" i="3"/>
  <c r="F66" i="3"/>
  <c r="F65" i="3"/>
  <c r="F62" i="3"/>
  <c r="F61" i="3"/>
  <c r="F60" i="3"/>
  <c r="F64" i="3"/>
  <c r="F63" i="3"/>
  <c r="F541" i="3"/>
  <c r="F542" i="3"/>
  <c r="F543" i="3"/>
  <c r="F108" i="3" l="1"/>
  <c r="F107" i="3"/>
  <c r="F163" i="3" l="1"/>
  <c r="F164" i="3"/>
  <c r="F544" i="3"/>
  <c r="F415" i="3" l="1"/>
  <c r="F414" i="3"/>
  <c r="F540" i="3" l="1"/>
  <c r="F539" i="3"/>
  <c r="F538" i="3"/>
  <c r="F537" i="3"/>
  <c r="F546" i="3"/>
  <c r="F487" i="3"/>
  <c r="F486" i="3"/>
  <c r="F485" i="3"/>
  <c r="F484" i="3"/>
  <c r="F483" i="3"/>
  <c r="F482" i="3"/>
  <c r="F481" i="3"/>
  <c r="F479" i="3"/>
  <c r="F374" i="3"/>
  <c r="F373" i="3"/>
  <c r="F477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3" i="3"/>
  <c r="F412" i="3"/>
  <c r="F411" i="3"/>
  <c r="F410" i="3"/>
  <c r="F409" i="3"/>
  <c r="F408" i="3"/>
  <c r="F407" i="3"/>
  <c r="F357" i="3"/>
  <c r="F356" i="3"/>
  <c r="F355" i="3"/>
  <c r="F354" i="3"/>
  <c r="F353" i="3"/>
  <c r="F352" i="3"/>
  <c r="F351" i="3"/>
  <c r="F350" i="3"/>
  <c r="F349" i="3"/>
  <c r="F348" i="3"/>
  <c r="F347" i="3"/>
  <c r="F405" i="3"/>
  <c r="F404" i="3"/>
  <c r="F403" i="3"/>
  <c r="F402" i="3"/>
  <c r="F401" i="3"/>
  <c r="F400" i="3"/>
  <c r="F398" i="3"/>
  <c r="F397" i="3"/>
  <c r="F396" i="3"/>
  <c r="F395" i="3"/>
  <c r="F394" i="3"/>
  <c r="F393" i="3"/>
  <c r="F392" i="3"/>
  <c r="F391" i="3"/>
  <c r="F390" i="3"/>
  <c r="F389" i="3"/>
  <c r="F388" i="3"/>
  <c r="F385" i="3"/>
  <c r="F384" i="3"/>
  <c r="F383" i="3"/>
  <c r="F382" i="3"/>
  <c r="F381" i="3"/>
  <c r="F380" i="3"/>
  <c r="F480" i="3"/>
  <c r="F345" i="3"/>
  <c r="F344" i="3"/>
  <c r="F343" i="3"/>
  <c r="F378" i="3"/>
  <c r="F377" i="3"/>
  <c r="F376" i="3"/>
  <c r="F372" i="3"/>
  <c r="F371" i="3"/>
  <c r="F370" i="3"/>
  <c r="F369" i="3"/>
  <c r="F368" i="3"/>
  <c r="F367" i="3"/>
  <c r="F366" i="3"/>
  <c r="F342" i="3"/>
  <c r="F346" i="3"/>
  <c r="F363" i="3"/>
  <c r="F341" i="3"/>
  <c r="F340" i="3"/>
  <c r="F339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6" i="3"/>
  <c r="F265" i="3"/>
  <c r="F264" i="3"/>
  <c r="F263" i="3"/>
  <c r="F262" i="3"/>
  <c r="F260" i="3"/>
  <c r="F259" i="3"/>
  <c r="F258" i="3"/>
  <c r="F257" i="3"/>
  <c r="F256" i="3"/>
  <c r="F255" i="3"/>
  <c r="F253" i="3"/>
  <c r="F252" i="3"/>
  <c r="F251" i="3"/>
  <c r="F248" i="3"/>
  <c r="F247" i="3"/>
  <c r="F245" i="3"/>
  <c r="F244" i="3"/>
  <c r="F243" i="3"/>
  <c r="F242" i="3"/>
  <c r="F240" i="3" l="1"/>
  <c r="F239" i="3"/>
  <c r="F238" i="3"/>
  <c r="F28" i="3" l="1"/>
  <c r="F27" i="3"/>
  <c r="F25" i="3"/>
  <c r="F26" i="3"/>
  <c r="F24" i="3"/>
  <c r="F233" i="3" l="1"/>
  <c r="F232" i="3"/>
  <c r="F231" i="3"/>
  <c r="F196" i="3"/>
  <c r="F195" i="3"/>
  <c r="F194" i="3"/>
  <c r="F229" i="3"/>
  <c r="F228" i="3"/>
  <c r="F506" i="3"/>
  <c r="F505" i="3"/>
  <c r="F161" i="3"/>
  <c r="F504" i="3"/>
  <c r="F503" i="3"/>
  <c r="F19" i="3"/>
  <c r="F18" i="3"/>
  <c r="F146" i="3"/>
  <c r="F145" i="3"/>
  <c r="F10" i="3"/>
  <c r="F9" i="3"/>
  <c r="F8" i="3"/>
  <c r="F7" i="3"/>
  <c r="F6" i="3"/>
  <c r="F20" i="3" l="1"/>
  <c r="F192" i="3"/>
  <c r="F17" i="3"/>
  <c r="F227" i="3"/>
  <c r="F114" i="3"/>
  <c r="F130" i="3"/>
  <c r="F131" i="3"/>
  <c r="F193" i="3"/>
  <c r="F191" i="3"/>
  <c r="F139" i="3"/>
  <c r="F140" i="3"/>
  <c r="F141" i="3"/>
  <c r="F142" i="3"/>
  <c r="F143" i="3"/>
  <c r="F150" i="3"/>
  <c r="F151" i="3"/>
  <c r="F118" i="3"/>
  <c r="F117" i="3"/>
  <c r="F115" i="3"/>
  <c r="F496" i="3"/>
  <c r="F497" i="3"/>
  <c r="F112" i="3"/>
  <c r="F29" i="3"/>
  <c r="F30" i="3"/>
  <c r="F15" i="3"/>
  <c r="F490" i="3"/>
  <c r="F126" i="3"/>
  <c r="F125" i="3"/>
  <c r="F187" i="3"/>
  <c r="F186" i="3"/>
  <c r="F185" i="3"/>
  <c r="F166" i="3"/>
  <c r="F159" i="3"/>
  <c r="F158" i="3"/>
  <c r="F157" i="3"/>
  <c r="F156" i="3"/>
  <c r="F129" i="3"/>
  <c r="F128" i="3"/>
  <c r="F124" i="3"/>
  <c r="F123" i="3"/>
  <c r="F122" i="3"/>
  <c r="F121" i="3"/>
  <c r="F149" i="3"/>
  <c r="F113" i="3"/>
  <c r="F110" i="3"/>
  <c r="F116" i="3"/>
  <c r="F106" i="3"/>
  <c r="F105" i="3"/>
  <c r="F119" i="3"/>
  <c r="F12" i="3"/>
  <c r="F13" i="3"/>
  <c r="F16" i="3"/>
  <c r="F189" i="3"/>
  <c r="F190" i="3"/>
  <c r="F23" i="3"/>
  <c r="E551" i="3" l="1"/>
  <c r="F188" i="3"/>
  <c r="F489" i="3"/>
  <c r="G15" i="3" l="1"/>
  <c r="K15" i="3" s="1"/>
  <c r="G21" i="3"/>
  <c r="K21" i="3" s="1"/>
  <c r="G36" i="3"/>
  <c r="K36" i="3" s="1"/>
  <c r="G41" i="3"/>
  <c r="K41" i="3" s="1"/>
  <c r="G48" i="3"/>
  <c r="K48" i="3" s="1"/>
  <c r="G55" i="3"/>
  <c r="K55" i="3" s="1"/>
  <c r="G61" i="3"/>
  <c r="K61" i="3" s="1"/>
  <c r="G67" i="3"/>
  <c r="K67" i="3" s="1"/>
  <c r="G72" i="3"/>
  <c r="K72" i="3" s="1"/>
  <c r="G86" i="3"/>
  <c r="K86" i="3" s="1"/>
  <c r="G92" i="3"/>
  <c r="K92" i="3" s="1"/>
  <c r="G97" i="3"/>
  <c r="K97" i="3" s="1"/>
  <c r="G103" i="3"/>
  <c r="K103" i="3" s="1"/>
  <c r="G123" i="3"/>
  <c r="K123" i="3" s="1"/>
  <c r="G128" i="3"/>
  <c r="K128" i="3" s="1"/>
  <c r="G141" i="3"/>
  <c r="K141" i="3" s="1"/>
  <c r="G149" i="3"/>
  <c r="K149" i="3" s="1"/>
  <c r="G156" i="3"/>
  <c r="K156" i="3" s="1"/>
  <c r="G163" i="3"/>
  <c r="K163" i="3" s="1"/>
  <c r="G170" i="3"/>
  <c r="K170" i="3" s="1"/>
  <c r="G176" i="3"/>
  <c r="K176" i="3" s="1"/>
  <c r="G191" i="3"/>
  <c r="K191" i="3" s="1"/>
  <c r="G198" i="3"/>
  <c r="K198" i="3" s="1"/>
  <c r="G206" i="3"/>
  <c r="K206" i="3" s="1"/>
  <c r="G214" i="3"/>
  <c r="K214" i="3" s="1"/>
  <c r="G221" i="3"/>
  <c r="K221" i="3" s="1"/>
  <c r="G227" i="3"/>
  <c r="K227" i="3" s="1"/>
  <c r="G234" i="3"/>
  <c r="K234" i="3" s="1"/>
  <c r="G240" i="3"/>
  <c r="K240" i="3" s="1"/>
  <c r="G248" i="3"/>
  <c r="K248" i="3" s="1"/>
  <c r="G257" i="3"/>
  <c r="K257" i="3" s="1"/>
  <c r="G264" i="3"/>
  <c r="K264" i="3" s="1"/>
  <c r="G270" i="3"/>
  <c r="K270" i="3" s="1"/>
  <c r="G276" i="3"/>
  <c r="K276" i="3" s="1"/>
  <c r="G288" i="3"/>
  <c r="K288" i="3" s="1"/>
  <c r="G293" i="3"/>
  <c r="K293" i="3" s="1"/>
  <c r="G306" i="3"/>
  <c r="K306" i="3" s="1"/>
  <c r="G311" i="3"/>
  <c r="K311" i="3" s="1"/>
  <c r="G317" i="3"/>
  <c r="K317" i="3" s="1"/>
  <c r="G331" i="3"/>
  <c r="K331" i="3" s="1"/>
  <c r="G337" i="3"/>
  <c r="K337" i="3" s="1"/>
  <c r="G343" i="3"/>
  <c r="K343" i="3" s="1"/>
  <c r="G350" i="3"/>
  <c r="K350" i="3" s="1"/>
  <c r="G364" i="3"/>
  <c r="K364" i="3" s="1"/>
  <c r="G371" i="3"/>
  <c r="K371" i="3" s="1"/>
  <c r="G377" i="3"/>
  <c r="K377" i="3" s="1"/>
  <c r="G385" i="3"/>
  <c r="K385" i="3" s="1"/>
  <c r="G391" i="3"/>
  <c r="K391" i="3" s="1"/>
  <c r="G403" i="3"/>
  <c r="K403" i="3" s="1"/>
  <c r="G410" i="3"/>
  <c r="K410" i="3" s="1"/>
  <c r="G416" i="3"/>
  <c r="K416" i="3" s="1"/>
  <c r="G422" i="3"/>
  <c r="K422" i="3" s="1"/>
  <c r="G428" i="3"/>
  <c r="K428" i="3" s="1"/>
  <c r="G439" i="3"/>
  <c r="K439" i="3" s="1"/>
  <c r="G455" i="3"/>
  <c r="K455" i="3" s="1"/>
  <c r="G471" i="3"/>
  <c r="K471" i="3" s="1"/>
  <c r="G490" i="3"/>
  <c r="K490" i="3" s="1"/>
  <c r="G494" i="3"/>
  <c r="K494" i="3" s="1"/>
  <c r="G530" i="3"/>
  <c r="K530" i="3" s="1"/>
  <c r="G535" i="3"/>
  <c r="K535" i="3" s="1"/>
  <c r="G542" i="3"/>
  <c r="K542" i="3" s="1"/>
  <c r="G16" i="3"/>
  <c r="K16" i="3" s="1"/>
  <c r="G30" i="3"/>
  <c r="K30" i="3" s="1"/>
  <c r="G37" i="3"/>
  <c r="K37" i="3" s="1"/>
  <c r="G43" i="3"/>
  <c r="K43" i="3" s="1"/>
  <c r="G50" i="3"/>
  <c r="K50" i="3" s="1"/>
  <c r="G56" i="3"/>
  <c r="K56" i="3" s="1"/>
  <c r="G17" i="3"/>
  <c r="K17" i="3" s="1"/>
  <c r="G24" i="3"/>
  <c r="K24" i="3" s="1"/>
  <c r="G38" i="3"/>
  <c r="K38" i="3" s="1"/>
  <c r="G45" i="3"/>
  <c r="K45" i="3" s="1"/>
  <c r="G51" i="3"/>
  <c r="K51" i="3" s="1"/>
  <c r="G57" i="3"/>
  <c r="K57" i="3" s="1"/>
  <c r="G63" i="3"/>
  <c r="K63" i="3" s="1"/>
  <c r="G69" i="3"/>
  <c r="K69" i="3" s="1"/>
  <c r="G75" i="3"/>
  <c r="K75" i="3" s="1"/>
  <c r="G80" i="3"/>
  <c r="K80" i="3" s="1"/>
  <c r="G94" i="3"/>
  <c r="K94" i="3" s="1"/>
  <c r="G100" i="3"/>
  <c r="K100" i="3" s="1"/>
  <c r="G106" i="3"/>
  <c r="K106" i="3" s="1"/>
  <c r="G112" i="3"/>
  <c r="K112" i="3" s="1"/>
  <c r="G125" i="3"/>
  <c r="K125" i="3" s="1"/>
  <c r="G131" i="3"/>
  <c r="K131" i="3" s="1"/>
  <c r="G136" i="3"/>
  <c r="K136" i="3" s="1"/>
  <c r="G143" i="3"/>
  <c r="K143" i="3" s="1"/>
  <c r="G151" i="3"/>
  <c r="K151" i="3" s="1"/>
  <c r="G173" i="3"/>
  <c r="K173" i="3" s="1"/>
  <c r="G180" i="3"/>
  <c r="K180" i="3" s="1"/>
  <c r="G187" i="3"/>
  <c r="K187" i="3" s="1"/>
  <c r="G193" i="3"/>
  <c r="K193" i="3" s="1"/>
  <c r="G208" i="3"/>
  <c r="K208" i="3" s="1"/>
  <c r="G216" i="3"/>
  <c r="K216" i="3" s="1"/>
  <c r="G223" i="3"/>
  <c r="K223" i="3" s="1"/>
  <c r="G231" i="3"/>
  <c r="K231" i="3" s="1"/>
  <c r="G243" i="3"/>
  <c r="K243" i="3" s="1"/>
  <c r="G259" i="3"/>
  <c r="K259" i="3" s="1"/>
  <c r="G273" i="3"/>
  <c r="K273" i="3" s="1"/>
  <c r="G278" i="3"/>
  <c r="K278" i="3" s="1"/>
  <c r="G284" i="3"/>
  <c r="K284" i="3" s="1"/>
  <c r="G296" i="3"/>
  <c r="K296" i="3" s="1"/>
  <c r="G301" i="3"/>
  <c r="K301" i="3" s="1"/>
  <c r="G314" i="3"/>
  <c r="K314" i="3" s="1"/>
  <c r="G320" i="3"/>
  <c r="K320" i="3" s="1"/>
  <c r="G327" i="3"/>
  <c r="K327" i="3" s="1"/>
  <c r="G340" i="3"/>
  <c r="K340" i="3" s="1"/>
  <c r="G346" i="3"/>
  <c r="K346" i="3" s="1"/>
  <c r="G353" i="3"/>
  <c r="K353" i="3" s="1"/>
  <c r="G359" i="3"/>
  <c r="K359" i="3" s="1"/>
  <c r="G367" i="3"/>
  <c r="K367" i="3" s="1"/>
  <c r="G373" i="3"/>
  <c r="K373" i="3" s="1"/>
  <c r="G381" i="3"/>
  <c r="K381" i="3" s="1"/>
  <c r="G394" i="3"/>
  <c r="K394" i="3" s="1"/>
  <c r="G398" i="3"/>
  <c r="K398" i="3" s="1"/>
  <c r="G405" i="3"/>
  <c r="K405" i="3" s="1"/>
  <c r="G12" i="3"/>
  <c r="K12" i="3" s="1"/>
  <c r="G19" i="3"/>
  <c r="K19" i="3" s="1"/>
  <c r="G26" i="3"/>
  <c r="K26" i="3" s="1"/>
  <c r="G33" i="3"/>
  <c r="K33" i="3" s="1"/>
  <c r="G39" i="3"/>
  <c r="K39" i="3" s="1"/>
  <c r="G59" i="3"/>
  <c r="K59" i="3" s="1"/>
  <c r="G64" i="3"/>
  <c r="K64" i="3" s="1"/>
  <c r="G82" i="3"/>
  <c r="K82" i="3" s="1"/>
  <c r="G89" i="3"/>
  <c r="K89" i="3" s="1"/>
  <c r="G95" i="3"/>
  <c r="K95" i="3" s="1"/>
  <c r="G101" i="3"/>
  <c r="K101" i="3" s="1"/>
  <c r="G108" i="3"/>
  <c r="K108" i="3" s="1"/>
  <c r="G114" i="3"/>
  <c r="K114" i="3" s="1"/>
  <c r="G139" i="3"/>
  <c r="K139" i="3" s="1"/>
  <c r="G145" i="3"/>
  <c r="K145" i="3" s="1"/>
  <c r="G152" i="3"/>
  <c r="K152" i="3" s="1"/>
  <c r="G182" i="3"/>
  <c r="K182" i="3" s="1"/>
  <c r="G189" i="3"/>
  <c r="K189" i="3" s="1"/>
  <c r="G195" i="3"/>
  <c r="K195" i="3" s="1"/>
  <c r="G201" i="3"/>
  <c r="K201" i="3" s="1"/>
  <c r="G210" i="3"/>
  <c r="K210" i="3" s="1"/>
  <c r="G218" i="3"/>
  <c r="K218" i="3" s="1"/>
  <c r="G224" i="3"/>
  <c r="K224" i="3" s="1"/>
  <c r="G232" i="3"/>
  <c r="K232" i="3" s="1"/>
  <c r="G244" i="3"/>
  <c r="K244" i="3" s="1"/>
  <c r="G253" i="3"/>
  <c r="K253" i="3" s="1"/>
  <c r="G260" i="3"/>
  <c r="K260" i="3" s="1"/>
  <c r="G280" i="3"/>
  <c r="K280" i="3" s="1"/>
  <c r="G285" i="3"/>
  <c r="K285" i="3" s="1"/>
  <c r="G298" i="3"/>
  <c r="K298" i="3" s="1"/>
  <c r="G303" i="3"/>
  <c r="K303" i="3" s="1"/>
  <c r="G315" i="3"/>
  <c r="K315" i="3" s="1"/>
  <c r="G322" i="3"/>
  <c r="K322" i="3" s="1"/>
  <c r="G329" i="3"/>
  <c r="K329" i="3" s="1"/>
  <c r="G334" i="3"/>
  <c r="K334" i="3" s="1"/>
  <c r="G13" i="3"/>
  <c r="K13" i="3" s="1"/>
  <c r="G29" i="3"/>
  <c r="K29" i="3" s="1"/>
  <c r="G42" i="3"/>
  <c r="K42" i="3" s="1"/>
  <c r="G66" i="3"/>
  <c r="K66" i="3" s="1"/>
  <c r="G76" i="3"/>
  <c r="K76" i="3" s="1"/>
  <c r="G105" i="3"/>
  <c r="K105" i="3" s="1"/>
  <c r="G116" i="3"/>
  <c r="K116" i="3" s="1"/>
  <c r="G126" i="3"/>
  <c r="K126" i="3" s="1"/>
  <c r="G135" i="3"/>
  <c r="K135" i="3" s="1"/>
  <c r="G146" i="3"/>
  <c r="K146" i="3" s="1"/>
  <c r="G158" i="3"/>
  <c r="K158" i="3" s="1"/>
  <c r="G169" i="3"/>
  <c r="K169" i="3" s="1"/>
  <c r="G181" i="3"/>
  <c r="K181" i="3" s="1"/>
  <c r="G203" i="3"/>
  <c r="K203" i="3" s="1"/>
  <c r="G236" i="3"/>
  <c r="K236" i="3" s="1"/>
  <c r="G249" i="3"/>
  <c r="K249" i="3" s="1"/>
  <c r="G262" i="3"/>
  <c r="K262" i="3" s="1"/>
  <c r="G272" i="3"/>
  <c r="K272" i="3" s="1"/>
  <c r="G282" i="3"/>
  <c r="K282" i="3" s="1"/>
  <c r="G291" i="3"/>
  <c r="K291" i="3" s="1"/>
  <c r="G300" i="3"/>
  <c r="K300" i="3" s="1"/>
  <c r="G309" i="3"/>
  <c r="K309" i="3" s="1"/>
  <c r="G319" i="3"/>
  <c r="K319" i="3" s="1"/>
  <c r="G348" i="3"/>
  <c r="K348" i="3" s="1"/>
  <c r="G357" i="3"/>
  <c r="K357" i="3" s="1"/>
  <c r="G368" i="3"/>
  <c r="K368" i="3" s="1"/>
  <c r="G376" i="3"/>
  <c r="K376" i="3" s="1"/>
  <c r="G386" i="3"/>
  <c r="K386" i="3" s="1"/>
  <c r="G402" i="3"/>
  <c r="K402" i="3" s="1"/>
  <c r="G411" i="3"/>
  <c r="K411" i="3" s="1"/>
  <c r="G425" i="3"/>
  <c r="K425" i="3" s="1"/>
  <c r="G431" i="3"/>
  <c r="K431" i="3" s="1"/>
  <c r="G437" i="3"/>
  <c r="K437" i="3" s="1"/>
  <c r="G450" i="3"/>
  <c r="K450" i="3" s="1"/>
  <c r="G456" i="3"/>
  <c r="K456" i="3" s="1"/>
  <c r="G468" i="3"/>
  <c r="K468" i="3" s="1"/>
  <c r="G482" i="3"/>
  <c r="K482" i="3" s="1"/>
  <c r="G487" i="3"/>
  <c r="K487" i="3" s="1"/>
  <c r="G502" i="3"/>
  <c r="K502" i="3" s="1"/>
  <c r="G518" i="3"/>
  <c r="K518" i="3" s="1"/>
  <c r="G526" i="3"/>
  <c r="K526" i="3" s="1"/>
  <c r="G533" i="3"/>
  <c r="K533" i="3" s="1"/>
  <c r="G541" i="3"/>
  <c r="K541" i="3" s="1"/>
  <c r="G549" i="3"/>
  <c r="K549" i="3" s="1"/>
  <c r="G465" i="3"/>
  <c r="K465" i="3" s="1"/>
  <c r="G538" i="3"/>
  <c r="K538" i="3" s="1"/>
  <c r="G514" i="3"/>
  <c r="K514" i="3" s="1"/>
  <c r="G467" i="3"/>
  <c r="K467" i="3" s="1"/>
  <c r="G525" i="3"/>
  <c r="K525" i="3" s="1"/>
  <c r="G271" i="3"/>
  <c r="K271" i="3" s="1"/>
  <c r="G384" i="3"/>
  <c r="K384" i="3" s="1"/>
  <c r="G430" i="3"/>
  <c r="K430" i="3" s="1"/>
  <c r="G481" i="3"/>
  <c r="K481" i="3" s="1"/>
  <c r="G18" i="3"/>
  <c r="K18" i="3" s="1"/>
  <c r="G32" i="3"/>
  <c r="K32" i="3" s="1"/>
  <c r="G46" i="3"/>
  <c r="K46" i="3" s="1"/>
  <c r="G58" i="3"/>
  <c r="K58" i="3" s="1"/>
  <c r="G68" i="3"/>
  <c r="K68" i="3" s="1"/>
  <c r="G77" i="3"/>
  <c r="K77" i="3" s="1"/>
  <c r="G87" i="3"/>
  <c r="K87" i="3" s="1"/>
  <c r="G96" i="3"/>
  <c r="K96" i="3" s="1"/>
  <c r="G107" i="3"/>
  <c r="K107" i="3" s="1"/>
  <c r="G117" i="3"/>
  <c r="K117" i="3" s="1"/>
  <c r="G127" i="3"/>
  <c r="K127" i="3" s="1"/>
  <c r="G147" i="3"/>
  <c r="K147" i="3" s="1"/>
  <c r="G159" i="3"/>
  <c r="K159" i="3" s="1"/>
  <c r="G171" i="3"/>
  <c r="K171" i="3" s="1"/>
  <c r="G192" i="3"/>
  <c r="K192" i="3" s="1"/>
  <c r="G204" i="3"/>
  <c r="K204" i="3" s="1"/>
  <c r="G217" i="3"/>
  <c r="K217" i="3" s="1"/>
  <c r="G228" i="3"/>
  <c r="K228" i="3" s="1"/>
  <c r="G238" i="3"/>
  <c r="K238" i="3" s="1"/>
  <c r="G251" i="3"/>
  <c r="K251" i="3" s="1"/>
  <c r="G263" i="3"/>
  <c r="K263" i="3" s="1"/>
  <c r="G274" i="3"/>
  <c r="K274" i="3" s="1"/>
  <c r="G283" i="3"/>
  <c r="K283" i="3" s="1"/>
  <c r="G292" i="3"/>
  <c r="K292" i="3" s="1"/>
  <c r="G310" i="3"/>
  <c r="K310" i="3" s="1"/>
  <c r="G321" i="3"/>
  <c r="K321" i="3" s="1"/>
  <c r="G341" i="3"/>
  <c r="K341" i="3" s="1"/>
  <c r="G349" i="3"/>
  <c r="K349" i="3" s="1"/>
  <c r="G358" i="3"/>
  <c r="K358" i="3" s="1"/>
  <c r="G369" i="3"/>
  <c r="K369" i="3" s="1"/>
  <c r="G387" i="3"/>
  <c r="K387" i="3" s="1"/>
  <c r="G395" i="3"/>
  <c r="K395" i="3" s="1"/>
  <c r="G419" i="3"/>
  <c r="K419" i="3" s="1"/>
  <c r="G426" i="3"/>
  <c r="K426" i="3" s="1"/>
  <c r="G432" i="3"/>
  <c r="K432" i="3" s="1"/>
  <c r="G444" i="3"/>
  <c r="K444" i="3" s="1"/>
  <c r="G451" i="3"/>
  <c r="K451" i="3" s="1"/>
  <c r="G457" i="3"/>
  <c r="K457" i="3" s="1"/>
  <c r="G462" i="3"/>
  <c r="K462" i="3" s="1"/>
  <c r="G475" i="3"/>
  <c r="K475" i="3" s="1"/>
  <c r="G489" i="3"/>
  <c r="K489" i="3" s="1"/>
  <c r="G496" i="3"/>
  <c r="K496" i="3" s="1"/>
  <c r="G503" i="3"/>
  <c r="K503" i="3" s="1"/>
  <c r="G510" i="3"/>
  <c r="K510" i="3" s="1"/>
  <c r="G519" i="3"/>
  <c r="K519" i="3" s="1"/>
  <c r="G527" i="3"/>
  <c r="K527" i="3" s="1"/>
  <c r="G550" i="3"/>
  <c r="K550" i="3" s="1"/>
  <c r="G478" i="3"/>
  <c r="K478" i="3" s="1"/>
  <c r="G523" i="3"/>
  <c r="K523" i="3" s="1"/>
  <c r="G492" i="3"/>
  <c r="K492" i="3" s="1"/>
  <c r="G480" i="3"/>
  <c r="K480" i="3" s="1"/>
  <c r="G134" i="3"/>
  <c r="K134" i="3" s="1"/>
  <c r="G474" i="3"/>
  <c r="K474" i="3" s="1"/>
  <c r="G20" i="3"/>
  <c r="K20" i="3" s="1"/>
  <c r="G34" i="3"/>
  <c r="K34" i="3" s="1"/>
  <c r="G47" i="3"/>
  <c r="K47" i="3" s="1"/>
  <c r="G60" i="3"/>
  <c r="K60" i="3" s="1"/>
  <c r="G78" i="3"/>
  <c r="K78" i="3" s="1"/>
  <c r="G88" i="3"/>
  <c r="K88" i="3" s="1"/>
  <c r="G98" i="3"/>
  <c r="K98" i="3" s="1"/>
  <c r="G118" i="3"/>
  <c r="K118" i="3" s="1"/>
  <c r="G137" i="3"/>
  <c r="K137" i="3" s="1"/>
  <c r="G150" i="3"/>
  <c r="K150" i="3" s="1"/>
  <c r="G161" i="3"/>
  <c r="K161" i="3" s="1"/>
  <c r="G172" i="3"/>
  <c r="K172" i="3" s="1"/>
  <c r="G183" i="3"/>
  <c r="K183" i="3" s="1"/>
  <c r="G194" i="3"/>
  <c r="K194" i="3" s="1"/>
  <c r="G207" i="3"/>
  <c r="K207" i="3" s="1"/>
  <c r="G219" i="3"/>
  <c r="K219" i="3" s="1"/>
  <c r="G229" i="3"/>
  <c r="K229" i="3" s="1"/>
  <c r="G239" i="3"/>
  <c r="K239" i="3" s="1"/>
  <c r="G252" i="3"/>
  <c r="K252" i="3" s="1"/>
  <c r="G265" i="3"/>
  <c r="K265" i="3" s="1"/>
  <c r="G275" i="3"/>
  <c r="K275" i="3" s="1"/>
  <c r="G302" i="3"/>
  <c r="K302" i="3" s="1"/>
  <c r="G312" i="3"/>
  <c r="K312" i="3" s="1"/>
  <c r="G332" i="3"/>
  <c r="K332" i="3" s="1"/>
  <c r="G351" i="3"/>
  <c r="K351" i="3" s="1"/>
  <c r="G360" i="3"/>
  <c r="K360" i="3" s="1"/>
  <c r="G370" i="3"/>
  <c r="K370" i="3" s="1"/>
  <c r="G378" i="3"/>
  <c r="K378" i="3" s="1"/>
  <c r="G388" i="3"/>
  <c r="K388" i="3" s="1"/>
  <c r="G412" i="3"/>
  <c r="K412" i="3" s="1"/>
  <c r="G433" i="3"/>
  <c r="K433" i="3" s="1"/>
  <c r="G438" i="3"/>
  <c r="K438" i="3" s="1"/>
  <c r="G445" i="3"/>
  <c r="K445" i="3" s="1"/>
  <c r="G458" i="3"/>
  <c r="K458" i="3" s="1"/>
  <c r="G463" i="3"/>
  <c r="K463" i="3" s="1"/>
  <c r="G469" i="3"/>
  <c r="K469" i="3" s="1"/>
  <c r="G483" i="3"/>
  <c r="K483" i="3" s="1"/>
  <c r="G497" i="3"/>
  <c r="K497" i="3" s="1"/>
  <c r="G504" i="3"/>
  <c r="K504" i="3" s="1"/>
  <c r="G511" i="3"/>
  <c r="K511" i="3" s="1"/>
  <c r="G520" i="3"/>
  <c r="K520" i="3" s="1"/>
  <c r="G528" i="3"/>
  <c r="K528" i="3" s="1"/>
  <c r="G534" i="3"/>
  <c r="K534" i="3" s="1"/>
  <c r="G543" i="3"/>
  <c r="K543" i="3" s="1"/>
  <c r="G513" i="3"/>
  <c r="K513" i="3" s="1"/>
  <c r="G500" i="3"/>
  <c r="K500" i="3" s="1"/>
  <c r="G539" i="3"/>
  <c r="K539" i="3" s="1"/>
  <c r="G532" i="3"/>
  <c r="K532" i="3" s="1"/>
  <c r="G540" i="3"/>
  <c r="K540" i="3" s="1"/>
  <c r="G35" i="3"/>
  <c r="K35" i="3" s="1"/>
  <c r="G70" i="3"/>
  <c r="K70" i="3" s="1"/>
  <c r="G79" i="3"/>
  <c r="K79" i="3" s="1"/>
  <c r="G90" i="3"/>
  <c r="K90" i="3" s="1"/>
  <c r="G99" i="3"/>
  <c r="K99" i="3" s="1"/>
  <c r="G110" i="3"/>
  <c r="K110" i="3" s="1"/>
  <c r="G119" i="3"/>
  <c r="K119" i="3" s="1"/>
  <c r="G129" i="3"/>
  <c r="K129" i="3" s="1"/>
  <c r="G140" i="3"/>
  <c r="K140" i="3" s="1"/>
  <c r="G162" i="3"/>
  <c r="K162" i="3" s="1"/>
  <c r="G174" i="3"/>
  <c r="K174" i="3" s="1"/>
  <c r="G185" i="3"/>
  <c r="K185" i="3" s="1"/>
  <c r="G196" i="3"/>
  <c r="K196" i="3" s="1"/>
  <c r="G220" i="3"/>
  <c r="K220" i="3" s="1"/>
  <c r="G242" i="3"/>
  <c r="K242" i="3" s="1"/>
  <c r="G255" i="3"/>
  <c r="K255" i="3" s="1"/>
  <c r="G266" i="3"/>
  <c r="K266" i="3" s="1"/>
  <c r="G294" i="3"/>
  <c r="K294" i="3" s="1"/>
  <c r="G304" i="3"/>
  <c r="K304" i="3" s="1"/>
  <c r="G313" i="3"/>
  <c r="K313" i="3" s="1"/>
  <c r="G323" i="3"/>
  <c r="K323" i="3" s="1"/>
  <c r="G333" i="3"/>
  <c r="K333" i="3" s="1"/>
  <c r="G342" i="3"/>
  <c r="K342" i="3" s="1"/>
  <c r="G352" i="3"/>
  <c r="K352" i="3" s="1"/>
  <c r="G361" i="3"/>
  <c r="K361" i="3" s="1"/>
  <c r="G380" i="3"/>
  <c r="K380" i="3" s="1"/>
  <c r="G396" i="3"/>
  <c r="K396" i="3" s="1"/>
  <c r="G404" i="3"/>
  <c r="K404" i="3" s="1"/>
  <c r="G420" i="3"/>
  <c r="K420" i="3" s="1"/>
  <c r="G427" i="3"/>
  <c r="K427" i="3" s="1"/>
  <c r="G434" i="3"/>
  <c r="K434" i="3" s="1"/>
  <c r="G440" i="3"/>
  <c r="K440" i="3" s="1"/>
  <c r="G452" i="3"/>
  <c r="K452" i="3" s="1"/>
  <c r="G464" i="3"/>
  <c r="K464" i="3" s="1"/>
  <c r="G477" i="3"/>
  <c r="K477" i="3" s="1"/>
  <c r="G484" i="3"/>
  <c r="K484" i="3" s="1"/>
  <c r="G491" i="3"/>
  <c r="K491" i="3" s="1"/>
  <c r="G499" i="3"/>
  <c r="K499" i="3" s="1"/>
  <c r="G505" i="3"/>
  <c r="K505" i="3" s="1"/>
  <c r="G512" i="3"/>
  <c r="K512" i="3" s="1"/>
  <c r="G521" i="3"/>
  <c r="K521" i="3" s="1"/>
  <c r="G529" i="3"/>
  <c r="K529" i="3" s="1"/>
  <c r="G537" i="3"/>
  <c r="K537" i="3" s="1"/>
  <c r="G544" i="3"/>
  <c r="K544" i="3" s="1"/>
  <c r="G441" i="3"/>
  <c r="K441" i="3" s="1"/>
  <c r="G459" i="3"/>
  <c r="K459" i="3" s="1"/>
  <c r="G531" i="3"/>
  <c r="K531" i="3" s="1"/>
  <c r="G485" i="3"/>
  <c r="K485" i="3" s="1"/>
  <c r="G546" i="3"/>
  <c r="K546" i="3" s="1"/>
  <c r="G508" i="3"/>
  <c r="K508" i="3" s="1"/>
  <c r="G548" i="3"/>
  <c r="K548" i="3" s="1"/>
  <c r="G179" i="3"/>
  <c r="K179" i="3" s="1"/>
  <c r="G393" i="3"/>
  <c r="K393" i="3" s="1"/>
  <c r="G443" i="3"/>
  <c r="K443" i="3" s="1"/>
  <c r="G486" i="3"/>
  <c r="K486" i="3" s="1"/>
  <c r="G23" i="3"/>
  <c r="K23" i="3" s="1"/>
  <c r="G49" i="3"/>
  <c r="K49" i="3" s="1"/>
  <c r="G62" i="3"/>
  <c r="K62" i="3" s="1"/>
  <c r="G71" i="3"/>
  <c r="K71" i="3" s="1"/>
  <c r="G91" i="3"/>
  <c r="K91" i="3" s="1"/>
  <c r="G111" i="3"/>
  <c r="K111" i="3" s="1"/>
  <c r="G121" i="3"/>
  <c r="K121" i="3" s="1"/>
  <c r="G130" i="3"/>
  <c r="K130" i="3" s="1"/>
  <c r="G164" i="3"/>
  <c r="K164" i="3" s="1"/>
  <c r="G175" i="3"/>
  <c r="K175" i="3" s="1"/>
  <c r="G186" i="3"/>
  <c r="K186" i="3" s="1"/>
  <c r="G197" i="3"/>
  <c r="K197" i="3" s="1"/>
  <c r="G209" i="3"/>
  <c r="K209" i="3" s="1"/>
  <c r="G222" i="3"/>
  <c r="K222" i="3" s="1"/>
  <c r="G256" i="3"/>
  <c r="K256" i="3" s="1"/>
  <c r="G267" i="3"/>
  <c r="K267" i="3" s="1"/>
  <c r="G286" i="3"/>
  <c r="K286" i="3" s="1"/>
  <c r="G295" i="3"/>
  <c r="K295" i="3" s="1"/>
  <c r="G305" i="3"/>
  <c r="K305" i="3" s="1"/>
  <c r="G325" i="3"/>
  <c r="K325" i="3" s="1"/>
  <c r="G335" i="3"/>
  <c r="K335" i="3" s="1"/>
  <c r="G344" i="3"/>
  <c r="K344" i="3" s="1"/>
  <c r="G354" i="3"/>
  <c r="K354" i="3" s="1"/>
  <c r="G363" i="3"/>
  <c r="K363" i="3" s="1"/>
  <c r="G389" i="3"/>
  <c r="K389" i="3" s="1"/>
  <c r="G397" i="3"/>
  <c r="K397" i="3" s="1"/>
  <c r="G413" i="3"/>
  <c r="K413" i="3" s="1"/>
  <c r="G421" i="3"/>
  <c r="K421" i="3" s="1"/>
  <c r="G435" i="3"/>
  <c r="K435" i="3" s="1"/>
  <c r="G446" i="3"/>
  <c r="K446" i="3" s="1"/>
  <c r="G470" i="3"/>
  <c r="K470" i="3" s="1"/>
  <c r="G506" i="3"/>
  <c r="K506" i="3" s="1"/>
  <c r="G545" i="3"/>
  <c r="K545" i="3" s="1"/>
  <c r="G524" i="3"/>
  <c r="K524" i="3" s="1"/>
  <c r="G157" i="3"/>
  <c r="K157" i="3" s="1"/>
  <c r="G299" i="3"/>
  <c r="K299" i="3" s="1"/>
  <c r="G366" i="3"/>
  <c r="K366" i="3" s="1"/>
  <c r="G424" i="3"/>
  <c r="K424" i="3" s="1"/>
  <c r="G454" i="3"/>
  <c r="K454" i="3" s="1"/>
  <c r="G493" i="3"/>
  <c r="K493" i="3" s="1"/>
  <c r="G25" i="3"/>
  <c r="K25" i="3" s="1"/>
  <c r="G52" i="3"/>
  <c r="K52" i="3" s="1"/>
  <c r="G81" i="3"/>
  <c r="K81" i="3" s="1"/>
  <c r="G102" i="3"/>
  <c r="K102" i="3" s="1"/>
  <c r="G122" i="3"/>
  <c r="K122" i="3" s="1"/>
  <c r="G132" i="3"/>
  <c r="K132" i="3" s="1"/>
  <c r="G142" i="3"/>
  <c r="K142" i="3" s="1"/>
  <c r="G153" i="3"/>
  <c r="K153" i="3" s="1"/>
  <c r="G166" i="3"/>
  <c r="K166" i="3" s="1"/>
  <c r="G188" i="3"/>
  <c r="K188" i="3" s="1"/>
  <c r="G211" i="3"/>
  <c r="K211" i="3" s="1"/>
  <c r="G233" i="3"/>
  <c r="K233" i="3" s="1"/>
  <c r="G258" i="3"/>
  <c r="K258" i="3" s="1"/>
  <c r="G268" i="3"/>
  <c r="K268" i="3" s="1"/>
  <c r="G277" i="3"/>
  <c r="K277" i="3" s="1"/>
  <c r="G287" i="3"/>
  <c r="K287" i="3" s="1"/>
  <c r="G297" i="3"/>
  <c r="K297" i="3" s="1"/>
  <c r="G326" i="3"/>
  <c r="K326" i="3" s="1"/>
  <c r="G336" i="3"/>
  <c r="K336" i="3" s="1"/>
  <c r="G345" i="3"/>
  <c r="K345" i="3" s="1"/>
  <c r="G355" i="3"/>
  <c r="K355" i="3" s="1"/>
  <c r="G372" i="3"/>
  <c r="K372" i="3" s="1"/>
  <c r="G382" i="3"/>
  <c r="K382" i="3" s="1"/>
  <c r="G390" i="3"/>
  <c r="K390" i="3" s="1"/>
  <c r="G407" i="3"/>
  <c r="K407" i="3" s="1"/>
  <c r="G414" i="3"/>
  <c r="K414" i="3" s="1"/>
  <c r="G429" i="3"/>
  <c r="K429" i="3" s="1"/>
  <c r="G442" i="3"/>
  <c r="K442" i="3" s="1"/>
  <c r="G447" i="3"/>
  <c r="K447" i="3" s="1"/>
  <c r="G453" i="3"/>
  <c r="K453" i="3" s="1"/>
  <c r="G466" i="3"/>
  <c r="K466" i="3" s="1"/>
  <c r="G472" i="3"/>
  <c r="K472" i="3" s="1"/>
  <c r="G479" i="3"/>
  <c r="K479" i="3" s="1"/>
  <c r="G318" i="3"/>
  <c r="K318" i="3" s="1"/>
  <c r="G401" i="3"/>
  <c r="K401" i="3" s="1"/>
  <c r="G509" i="3"/>
  <c r="K509" i="3" s="1"/>
  <c r="G27" i="3"/>
  <c r="K27" i="3" s="1"/>
  <c r="G54" i="3"/>
  <c r="K54" i="3" s="1"/>
  <c r="G73" i="3"/>
  <c r="K73" i="3" s="1"/>
  <c r="G83" i="3"/>
  <c r="K83" i="3" s="1"/>
  <c r="G93" i="3"/>
  <c r="K93" i="3" s="1"/>
  <c r="G113" i="3"/>
  <c r="K113" i="3" s="1"/>
  <c r="G124" i="3"/>
  <c r="K124" i="3" s="1"/>
  <c r="G133" i="3"/>
  <c r="K133" i="3" s="1"/>
  <c r="G154" i="3"/>
  <c r="K154" i="3" s="1"/>
  <c r="G167" i="3"/>
  <c r="K167" i="3" s="1"/>
  <c r="G178" i="3"/>
  <c r="K178" i="3" s="1"/>
  <c r="G190" i="3"/>
  <c r="K190" i="3" s="1"/>
  <c r="G199" i="3"/>
  <c r="K199" i="3" s="1"/>
  <c r="G212" i="3"/>
  <c r="K212" i="3" s="1"/>
  <c r="G245" i="3"/>
  <c r="K245" i="3" s="1"/>
  <c r="G269" i="3"/>
  <c r="K269" i="3" s="1"/>
  <c r="G279" i="3"/>
  <c r="K279" i="3" s="1"/>
  <c r="G289" i="3"/>
  <c r="K289" i="3" s="1"/>
  <c r="G307" i="3"/>
  <c r="K307" i="3" s="1"/>
  <c r="G316" i="3"/>
  <c r="K316" i="3" s="1"/>
  <c r="G328" i="3"/>
  <c r="K328" i="3" s="1"/>
  <c r="G339" i="3"/>
  <c r="K339" i="3" s="1"/>
  <c r="G347" i="3"/>
  <c r="K347" i="3" s="1"/>
  <c r="G383" i="3"/>
  <c r="K383" i="3" s="1"/>
  <c r="G392" i="3"/>
  <c r="K392" i="3" s="1"/>
  <c r="G400" i="3"/>
  <c r="K400" i="3" s="1"/>
  <c r="G408" i="3"/>
  <c r="K408" i="3" s="1"/>
  <c r="G415" i="3"/>
  <c r="K415" i="3" s="1"/>
  <c r="G423" i="3"/>
  <c r="K423" i="3" s="1"/>
  <c r="G436" i="3"/>
  <c r="K436" i="3" s="1"/>
  <c r="G448" i="3"/>
  <c r="K448" i="3" s="1"/>
  <c r="G460" i="3"/>
  <c r="K460" i="3" s="1"/>
  <c r="G473" i="3"/>
  <c r="K473" i="3" s="1"/>
  <c r="G515" i="3"/>
  <c r="K515" i="3" s="1"/>
  <c r="G200" i="3"/>
  <c r="K200" i="3" s="1"/>
  <c r="G281" i="3"/>
  <c r="K281" i="3" s="1"/>
  <c r="G330" i="3"/>
  <c r="K330" i="3" s="1"/>
  <c r="G374" i="3"/>
  <c r="K374" i="3" s="1"/>
  <c r="G418" i="3"/>
  <c r="K418" i="3" s="1"/>
  <c r="G461" i="3"/>
  <c r="K461" i="3" s="1"/>
  <c r="G516" i="3"/>
  <c r="K516" i="3" s="1"/>
  <c r="G28" i="3"/>
  <c r="K28" i="3" s="1"/>
  <c r="G40" i="3"/>
  <c r="K40" i="3" s="1"/>
  <c r="G65" i="3"/>
  <c r="K65" i="3" s="1"/>
  <c r="G74" i="3"/>
  <c r="K74" i="3" s="1"/>
  <c r="G85" i="3"/>
  <c r="K85" i="3" s="1"/>
  <c r="G115" i="3"/>
  <c r="K115" i="3" s="1"/>
  <c r="G168" i="3"/>
  <c r="K168" i="3" s="1"/>
  <c r="G215" i="3"/>
  <c r="K215" i="3" s="1"/>
  <c r="G225" i="3"/>
  <c r="K225" i="3" s="1"/>
  <c r="G235" i="3"/>
  <c r="K235" i="3" s="1"/>
  <c r="G247" i="3"/>
  <c r="K247" i="3" s="1"/>
  <c r="G290" i="3"/>
  <c r="K290" i="3" s="1"/>
  <c r="G308" i="3"/>
  <c r="K308" i="3" s="1"/>
  <c r="G356" i="3"/>
  <c r="K356" i="3" s="1"/>
  <c r="G409" i="3"/>
  <c r="K409" i="3" s="1"/>
  <c r="G449" i="3"/>
  <c r="K449" i="3" s="1"/>
  <c r="G501" i="3"/>
  <c r="K501" i="3" s="1"/>
  <c r="G6" i="3"/>
  <c r="K6" i="3" s="1"/>
  <c r="G8" i="3"/>
  <c r="K8" i="3" s="1"/>
  <c r="G7" i="3"/>
  <c r="K7" i="3" s="1"/>
  <c r="G9" i="3"/>
  <c r="K9" i="3" s="1"/>
  <c r="G10" i="3"/>
  <c r="K10" i="3" s="1"/>
</calcChain>
</file>

<file path=xl/sharedStrings.xml><?xml version="1.0" encoding="utf-8"?>
<sst xmlns="http://schemas.openxmlformats.org/spreadsheetml/2006/main" count="1210" uniqueCount="715">
  <si>
    <t>ARGAMASSAS</t>
  </si>
  <si>
    <t>CERAMICAS</t>
  </si>
  <si>
    <t xml:space="preserve">M2    </t>
  </si>
  <si>
    <t xml:space="preserve">M     </t>
  </si>
  <si>
    <t xml:space="preserve">KG    </t>
  </si>
  <si>
    <t>FORMAS PARA SUPERESTRUTURA</t>
  </si>
  <si>
    <t>ARMACAO CA-50</t>
  </si>
  <si>
    <t>CODIGO</t>
  </si>
  <si>
    <t>UNID. MEDIDA</t>
  </si>
  <si>
    <t>DESCRIÇÃO DO SERVIÇO</t>
  </si>
  <si>
    <t xml:space="preserve">M3    </t>
  </si>
  <si>
    <t>ALVENARIA</t>
  </si>
  <si>
    <t/>
  </si>
  <si>
    <t>VALOR TOTAL ESTIMADO DO ITEM</t>
  </si>
  <si>
    <t>QUANTIDADE
ESTIMADA</t>
  </si>
  <si>
    <t>ARMAÇÃO DE PILAR OU VIGA DE UMA ESTRUTURA CONVENCIONAL DE CONCRETO ARMADO UTILIZANDO AÇO CA 50 DE 6,3 MM - MONTAGEM</t>
  </si>
  <si>
    <t>ARMAÇÃO DE PILAR OU VIGA DE UMA ESTRUTURA CONVENCIONAL DE CONCRETO ARMADO UTILIZANDO AÇO CA 50 DE 12,5 MM - MONTAGEM</t>
  </si>
  <si>
    <t>CONCRETO FCK = 15MPA TRAÇO 1:3,4:3,5 (CIMENTO,AREIA MÉDIA,BRITA 1) ,PREPARO MANUAL</t>
  </si>
  <si>
    <t>CONCRETO FCK =15 MPA TRAÇO 1:3,4:3,5 (CIMENTO,AREIA MÉDIA,BRITA 1), PREPARO MECÂNICO COM BETONEIRA 400 L</t>
  </si>
  <si>
    <t>EXECUÇÃO DE PATIO/ESTACIONAMENTOE EM PISO INTERTRAVADO, COM BLOCO RETANGULAR DE 20 X 10 CM, ESPESSURA 10 CM. AF_12/2015</t>
  </si>
  <si>
    <t>EXECUÇÃO DE PAVIMENTO EM PISO INTERTRAVADO , COM BLOCO SEXTAVADO DE 25 X 25 CM, ESPESSURA 10CM. AF_12/2015</t>
  </si>
  <si>
    <t>DEMOLIÇÃO DE PILARES E VIGAS EM CONCRETO ARMADO, DE FORMA MANUAL, SEM REAPROVEITAMENTO</t>
  </si>
  <si>
    <t>DEMOLIÇÃO DE PILARES E VIGAS EM CONCRETO ARMADO, DE FORMA MECANIZADA COM MARTELETE, SEM REAPROVEITAMENTO</t>
  </si>
  <si>
    <t>PISO CIMENTADO, TRAÇO 1:3 (CIMENTO E AREIA), ACABAMENTO LISO, ESPESSURA 2,0 CM, PREPARO MECÂNICO DA ARGAMASSA. AF_06/2018</t>
  </si>
  <si>
    <t>PISO CIMENTADO, TRAÇO 1:3 (CIMENTO E AREIA), ACABAMENTO LISO, ESPESSURA 3,0 CM, PREPARO MECÂNICO DA ARGAMASSA. AF_06/2018</t>
  </si>
  <si>
    <t>PISO CIMENTADO, TRAÇO 1:3 (CIMENTO E AREIA), ACABAMENTO RÚSTICO, ESPESSURA 2,0 CM, PREPARO MECÂNICO DA ARGAMASSA. AF_06/2018</t>
  </si>
  <si>
    <t>PISO CIMENTADO, TRAÇO 1:3 (CIMENTO E AREIA), ACABAMENTO RÚSTICO, ESPESSURA 3,0 CM, PREPARO MECÂNICO DA ARGAMASSA. AF_06/2018</t>
  </si>
  <si>
    <t>M</t>
  </si>
  <si>
    <t>CHP</t>
  </si>
  <si>
    <t>PAREDE</t>
  </si>
  <si>
    <t>M2</t>
  </si>
  <si>
    <t>FECHAMENTOS E PROTEÇÕES</t>
  </si>
  <si>
    <t>TAPUME COM COMPENSADO DE MADEIRA. AF_05/2018</t>
  </si>
  <si>
    <t>KG</t>
  </si>
  <si>
    <t>UN</t>
  </si>
  <si>
    <t>SOLEIRAS E RODAPÉS</t>
  </si>
  <si>
    <t>H</t>
  </si>
  <si>
    <t>CHI</t>
  </si>
  <si>
    <t>M3</t>
  </si>
  <si>
    <t>SERVIÇOS DIVERSOS</t>
  </si>
  <si>
    <t>MÊS</t>
  </si>
  <si>
    <t>TÉCNICO EM SEGURANÇA DO TRABALHO COM ENCARGOS COMPLEMENTARES</t>
  </si>
  <si>
    <t>CANTEIRO DE OBRAS</t>
  </si>
  <si>
    <t xml:space="preserve">REMOÇÃO DE TAPUME/ CHAPAS METÁLICAS E DE MADEIRA, DE FORMA MANUAL, SEM REAPROVEITAMENTO. </t>
  </si>
  <si>
    <t>FABRICAÇÃO DE FÔRMA PARA PILARES E ESTRUTURAS SIMILARES, EM CHAPA DE MADEIRA COMPENSADA RESINADA, E = 17 MM.</t>
  </si>
  <si>
    <t>FABRICAÇÃO DE FÔRMA PARA VIGAS, EM CHAPA DE MADEIRA COMPENSADA RESINADA, E = 17 MM.</t>
  </si>
  <si>
    <t>FABRICAÇÃO DE FÔRMA PARA PILARES E ESTRUTURAS SIMILARES, EM MADEIRA SERRADA, E=25 MM.</t>
  </si>
  <si>
    <t xml:space="preserve">FABRICAÇÃO DE FÔRMA PARA VIGAS, COM MADEIRA SERRADA, E = 25 MM. </t>
  </si>
  <si>
    <t>FABRICAÇÃO DE ESCORAS DO TIPO PONTALETE, EM MADEIRA, PARA PÉ-DIREITO SIMPLES</t>
  </si>
  <si>
    <t>OUTROS SERVIÇOS</t>
  </si>
  <si>
    <t>LIMPEZA DE ENTULHO</t>
  </si>
  <si>
    <t xml:space="preserve">CAMINHÃO BASCULANTE 14 M3, COM CAVALO MECÂNICO DE CAPACIDADE MÁXIMA DE TRAÇÃO COMBINADO DE 36000 KG, POTÊNCIA 286 CV, INCLUSIVE SEMIREBOQUE COM CAÇAMBA METÁLICA - CHI DIURNO. </t>
  </si>
  <si>
    <t xml:space="preserve">98524 </t>
  </si>
  <si>
    <t>LIMPEZA MANUAL DE VEGETAÇÃO EM TERRENO COM ENXADA.</t>
  </si>
  <si>
    <t xml:space="preserve"> 5680</t>
  </si>
  <si>
    <t xml:space="preserve">RETROESCAVADEIRA SOBRE RODAS COM CARREGADEIRA, TRAÇÃO 4X2, POTÊNCIA LÍQ. 79 HP, CAÇAMBA CARREG. CAP. MÍN. 1 M3, CAÇAMBA RETRO CAP. 0,20 M3, PESO OPERACIONAL MÍN. 6.570 KG, PROFUNDIDADE ESCAVAÇÃO MÁX. 4,37 M </t>
  </si>
  <si>
    <t xml:space="preserve"> 5681</t>
  </si>
  <si>
    <t>LAJE</t>
  </si>
  <si>
    <t>LAJE PRÉ-MOLDADA UNIDIRECIONAL, BIAPOIADA, PARA FORRO, ENCHIMENTO EM CERÂMICA, VIGOTA CONVENCIONAL, ALTURA TOTAL DA LAJE (ENCHIMENTO+CAPA) = (8+3).</t>
  </si>
  <si>
    <t>DEMOLIÇÕES</t>
  </si>
  <si>
    <t xml:space="preserve">DEMOLIÇÃO DE ALVENARIA DE BLOCO FURADO, DE FORMA MANUAL, SEM REAPROVEITAMENTO. </t>
  </si>
  <si>
    <t>BOCAS DE LOBO</t>
  </si>
  <si>
    <t>CERCAMENTO</t>
  </si>
  <si>
    <t>90777</t>
  </si>
  <si>
    <t>ENGENHEIRO CIVIL DE OBRA JUNIOR COM ENCARGOS COMPLEMENTARES</t>
  </si>
  <si>
    <t>TELA PLASTICA LARANJA, TIPO TAPUME PARA SINALIZACAO, MALHA RETANGULAR, ROLO 
1.20 X 50 M (L X C)</t>
  </si>
  <si>
    <t>TELA PLASTICA TECIDA LISTRADA BRANCA E LARANJA, TIPO GUARDA CORPO, EM POLIETILENO MONOFILADO, ROLO 1,20 X 50 M (L X C)</t>
  </si>
  <si>
    <t>AUXILIAR DE ENCANADOR OU BOMBEIRO HIDRÁULICO COM ENCARGOS COMPLEMENTARES</t>
  </si>
  <si>
    <t>LAJE PRÉ-MOLDADA UNIDIRECIONAL, BIAPOIADA, PARA PISO, ENCHIMENTO EM CERÂMICA, VIGOTA CONVENCIONAL, ALTURA TOTAL DA LAJE (ENCHIMENTO+CAPA) = (8+4).</t>
  </si>
  <si>
    <t>ALVENARIA DE VEDAÇÃO DE BLOCOS CERÂMICOS FURADOS NA VERTICAL DE 14X19X39 CM (ESPESSURA 14 CM) E ARGAMASSA DE ASSENTAMENTO COM PREPARO EM BETONEIRA.</t>
  </si>
  <si>
    <t>ALVENARIA DE VEDAÇÃO DE BLOCOS CERÂMICOS FURADOS NA VERTICAL DE 14X19X39 CM (ESPESSURA 14 CM) E ARGAMASSA DE ASSENTAMENTO COM PREPARO MANUAL.</t>
  </si>
  <si>
    <t>ALVENARIA DE VEDAÇÃO DE BLOCOS CERÂMICOS FURADOS NA HORIZONTAL DE 14X9 X19 CM (ESPESSURA 14 CM, BLOCO DEITADO) E ARGAMASSA DE ASSENTAMENTO COM PREPARO EM BETONEIRA.</t>
  </si>
  <si>
    <t>ALVENARIA DE VEDAÇÃO DE BLOCOS CERÂMICOS FURADOS NA HORIZONTAL DE 14X9X19 CM (ESPESSURA 14 CM, BLOCO DEITADO) E ARGAMASSA DE ASSENTAMENTO COM PREPARO MANUAL.</t>
  </si>
  <si>
    <t>ALVENARIA DE VEDAÇÃO DE BLOCOS VAZADOS DE CONCRETO DE 9X19X39 CM (ESPESSURA 9 CM) E ARGAMASSA DE ASSENTAMENTO COM PREPARO EM BETONEIRA.</t>
  </si>
  <si>
    <t xml:space="preserve">ALVENARIA DE VEDAÇÃO DE BLOCOS VAZADOS DE CONCRETO DE 9X19X39 CM (ESPESSURA 9 CM) E ARGAMASSA DE ASSENTAMENTO COM PREPARO MANUAL. </t>
  </si>
  <si>
    <t>ALVENARIA DE VEDAÇÃO DE BLOCOS VAZADOS DE CONCRETO DE 14X19X39 CM (ESPESSURA 14 CM) E ARGAMASSA DE ASSENTAMENTO COM PREPARO EM BETONEIRA.</t>
  </si>
  <si>
    <t>ALVENARIA DE VEDAÇÃO DE BLOCOS VAZADOS DE CONCRETO DE 14X19X39 CM (ESPESSURA 14 CM) E ARGAMASSA DE ASSENTAMENTO COM PREPARO MANUAL.</t>
  </si>
  <si>
    <t>PISO VINÍLICO SEMI-FLEXÍVEL EM PLACAS, PADRÃO LISO, ESPESSURA 3,2 MM, FIXADO COM COLA.</t>
  </si>
  <si>
    <t xml:space="preserve">RODAPÉ EM MADEIRA, ALTURA 7CM, FIXADO COM COLA. </t>
  </si>
  <si>
    <t xml:space="preserve">RODAPÉ EM MADEIRA, ALTURA 7CM, FIXADO COM COLA E PARAFUSOS. </t>
  </si>
  <si>
    <t>CONCERTINA</t>
  </si>
  <si>
    <t>HASTE DE ACO GALVANIZADO PARA FIXACAO DE CONCERTINA 2"/3</t>
  </si>
  <si>
    <t>CONCRETO MAGRO PARA LASTRO , TRAÇO 1:4,5:4,5 (CIMENTO/AREIA MÉDIA/BRITA1) PREPARO MECANICO COM BETONEIRA 400L.</t>
  </si>
  <si>
    <t>DEMOLIÇÃO DE ALVENARIA DE TIJOLO MACIÇO, DE FORMA MANUAL, COM REAPROVEITAMENTO.</t>
  </si>
  <si>
    <t>DEMOLIÇÃO DE ALVENARIA PARA QUALQUER TIPO DE BLOCO, DE FORMA MECANIZADA, SEM REAPROVEITAMENTO.</t>
  </si>
  <si>
    <t>INSTALAÇÃO DE REFORÇO METÁLICO EM PAREDE DRYWALL.</t>
  </si>
  <si>
    <t xml:space="preserve">DEMOLIÇÃO DE ARGAMASSAS, DE FORMA MANUAL, SEM REAPROVEITAMENTO. </t>
  </si>
  <si>
    <t xml:space="preserve">DEMOLIÇÃO DE REVESTIMENTO CERÂMICO, DE FORMA MANUAL, SEM REAPROVEITAMENTO. </t>
  </si>
  <si>
    <t xml:space="preserve">REVESTIMENTO CERÂMICO PARA PISO COM PLACAS TIPO PORCELANATO DE DIMENSÕES 60X60 CM APLICADA EM AMBIENTES DE ÁREA MENOR QUE 5 M2. </t>
  </si>
  <si>
    <t xml:space="preserve">CHAPISCO APLICADO EM  ALVENARIAS E ESTRUTURA DE CONCRETO INTERNAS, COM COLHER DE PEDREIRO. ARGAMASSA TRAÇO 1:3 COM PREPARO EM BETONEIRA 400L. </t>
  </si>
  <si>
    <t xml:space="preserve">CHAPISCO APLICADO SOMENTE NA ESTRUTURA DE CONCRETO DA FACHADA, COM DESEMPENADEIRA DENTADA. ARGAMASSA INDUSTRIALIZADA COM PREPARO EM MISTURADOR 300 KG. </t>
  </si>
  <si>
    <t>ACABAMENTOS PARA FORRO (SANCA DE GESSO MONTADA NA OBRA).</t>
  </si>
  <si>
    <t>ACABAMENTOS PARA FORRO (MOLDURA DE GESSO).</t>
  </si>
  <si>
    <t xml:space="preserve">ACABAMENTOS PARA FORRO (MOLDURA EM DRYWALL, COM LARGURA DE 15 CM). </t>
  </si>
  <si>
    <t xml:space="preserve">SOLEIRA EM MÁRMORE, LARGURA 15 CM, ESPESSURA 2,0 CM. </t>
  </si>
  <si>
    <t xml:space="preserve">SOLEIRA EM GRANITO, LARGURA 15 CM, ESPESSURA 2,0 CM. </t>
  </si>
  <si>
    <t xml:space="preserve">RODAPÉ EM MÁRMORE, ALTURA 7 CM. </t>
  </si>
  <si>
    <t xml:space="preserve">EXECUÇÃO DE PASSEIO EM PISO INTERTRAVADO, COM BLOCO RETANGULAR COR NATURAL DE 20 X 10 CM, ESPESSURA 6 CM. </t>
  </si>
  <si>
    <t xml:space="preserve">ARGAMASSA TRAÇO 1:5 (CIMENTO E AREIA GROSSA) PARA CHAPISCO CONVENCIONAL, PREPARO MANUAL. </t>
  </si>
  <si>
    <t>ARGAMASSA TRAÇO 1:3 (CIMENTO E AREIA MÉDIA) PARA CONTRAPISO, PREPARO MECÂNICO COM BETONEIRA 400 L.</t>
  </si>
  <si>
    <t>ARGAMASSA TRAÇO 1:1,5:7,5 (CIMENTO, CAL E AREIA MÉDIA) PARA EMBOÇO/MASSA ÚNICA/ASSENTAMENTO DE ALVENARIA DE VEDAÇÃO, PREPARO MECÂNICO COM BETONEIRA 400 L.</t>
  </si>
  <si>
    <t>ARGAMASSA TRAÇO 1:3:12 (CIMENTO, CAL E AREIA MÉDIA) PARA EMBOÇO/MASSA ÚNICA/ASSENTAMENTO DE ALVENARIA DE VEDAÇÃO, PREPARO MECÂNICO COM BETONEIRA 600 L.</t>
  </si>
  <si>
    <t>MARTELETE OU ROMPEDOR PNEUMÁTICO MANUAL, 28 KG, COM SILENCIADOR - CHI DIURNO.</t>
  </si>
  <si>
    <t>MARTELETE OU ROMPEDOR PNEUMÁTICO MANUAL, 28 KG, COM SILENCIADOR - CHP DIURNO.</t>
  </si>
  <si>
    <t xml:space="preserve">BETONEIRA CAPACIDADE NOMINAL DE 400 L, CAPACIDADE DE MISTURA 280 L, MOTOR ELÉTRICO TRIFÁSICO POTÊNCIA DE 2 CV, SEM CARREGADOR - MATERIAIS NA OPERAÇÃO. </t>
  </si>
  <si>
    <t>BETONEIRA CAPACIDADE NOMINAL DE 400 L, CAPACIDADE DE MISTURA 280 L, MOTOR ELÉTRICO TRIFÁSICO POTÊNCIA DE 2 CV, SEM CARREGADOR - MANUTENÇÃO.</t>
  </si>
  <si>
    <t>INSTALACOES HIDROSSANITARIAS</t>
  </si>
  <si>
    <t xml:space="preserve">UN    </t>
  </si>
  <si>
    <t xml:space="preserve">TUBO DE PVC PARA REDE COLETORA DE ESGOTO DE PAREDE MACIÇA, DN 150 MM, JUNTA ELÁSTICA - FORNECIMENTO E ASSENTAMENTO. </t>
  </si>
  <si>
    <t>KIT's DE REGISTRO</t>
  </si>
  <si>
    <t>ENTRADA DE ÁGUA</t>
  </si>
  <si>
    <t>KIT CAVALETE PARA MEDIÇÃO DE ÁGUA - ENTRADA PRINCIPAL, EM AÇO GALVANIZADO DN 40 (1 ½) FORNECIMENTO E INSTALAÇÃO (EXCLUSIVE HIDRÔMETRO).</t>
  </si>
  <si>
    <t>KIT CAVALETE PARA MEDIÇÃO DE ÁGUA - ENTRADA INDIVIDUALIZADA, EM PVC DN 25 (¾), PARA 2 MEDIDORES FORNECIMENTO E INSTALAÇÃO (EXCLUSIVE HIDRÔMETRO).</t>
  </si>
  <si>
    <t xml:space="preserve">KIT CAVALETE PARA MEDIÇÃO DE ÁGUA - ENTRADA INDIVIDUALIZADA, EM PVC DN 25 (¾), PARA 3 MEDIDORES FORNECIMENTO E INSTALAÇÃO (EXCLUSIVE HIDRÔMETRO). </t>
  </si>
  <si>
    <t>TORNEIRA DE BOIA, ROSCÁVEL, 3/4 , FORNECIDA E INSTALADA EM RESERVAÇÃO DE ÁGUA.</t>
  </si>
  <si>
    <t xml:space="preserve">CAIXA D'AGUA EM POLIETILENO 1000 LITROS, COM TAMPA </t>
  </si>
  <si>
    <t>TUBOS DE PVC - AGUA FRIA</t>
  </si>
  <si>
    <t>TUBO, PVC, SOLDÁVEL, DN 25MM, INSTALADO EM RAMAL OU SUB-RAMAL DE ÁGUA - FORNECIMENTO E INSTALAÇÃO.</t>
  </si>
  <si>
    <t>TUBO, PVC, SOLDÁVEL, DN 32MM, INSTALADO EM RAMAL OU SUB-RAMAL DE ÁGUA - FORNECIMENTO E INSTALAÇÃO.</t>
  </si>
  <si>
    <t>TUBO, PVC, SOLDÁVEL, DN 40MM, INSTALADO EM PRUMADA DE ÁGUA - FORNECIMENTO E INSTALAÇÃO.</t>
  </si>
  <si>
    <t>TUBO, PVC, SOLDÁVEL, DN 50MM, INSTALADO EM PRUMADA DE ÁGUA - FORNECIMENTO E INSTALAÇÃO.</t>
  </si>
  <si>
    <t>TUBO, PVC, SOLDÁVEL, DN 60MM, INSTALADO EM PRUMADA DE ÁGUA - FORNECIMENTO E INSTALAÇÃO.</t>
  </si>
  <si>
    <t>89451</t>
  </si>
  <si>
    <t>TUBO, PVC, SOLDÁVEL, DN 75MM, INSTALADO EM PRUMADA DE ÁGUA - FORNECIMENTO E INSTALAÇÃO.</t>
  </si>
  <si>
    <t>CONEXOES DE PVC - AGUA FRIA</t>
  </si>
  <si>
    <t>ADAPTADOR CURTO COM BOLSA E ROSCA PARA REGISTRO, PVC, SOLDÁVEL, DN 25MM X 3/4, INSTALADO EM RAMAL OU SUB-RAMAL DE ÁGUA - FORNECIMENTO E INSTALAÇÃO.</t>
  </si>
  <si>
    <t>ADAPTADOR CURTO COM BOLSA E ROSCA PARA REGISTRO, PVC, SOLDÁVEL, DN 32MM X 1, INSTALADO EM RAMAL OU SUB-RAMAL DE ÁGUA - FORNECIMENTO E INSTALAÇÃO.</t>
  </si>
  <si>
    <t>ADAPTADOR CURTO COM BOLSA E ROSCA PARA REGISTRO, PVC, SOLDÁVEL, DN 40MM X 1.1/4, INSTALADO EM PRUMADA DE ÁGUA - FORNECIMENTO E INSTALAÇÃO.</t>
  </si>
  <si>
    <t>ADAPTADOR CURTO COM BOLSA E ROSCA PARA REGISTRO, PVC, SOLDÁVEL, DN 50MM X 1.1/2, INSTALADO EM PRUMADA DE ÁGUA - FORNECIMENTO E INSTALAÇÃO.</t>
  </si>
  <si>
    <t>ADAPTADOR CURTO COM BOLSA E ROSCA PARA REGISTRO, PVC, SOLDÁVEL, DN 60MM X 2, INSTALADO EM PRUMADA DE ÁGUA - FORNECIMENTO E INSTALAÇÃO.</t>
  </si>
  <si>
    <t>JOELHO 45 GRAUS, PVC, SOLDÁVEL, DN 25MM, INSTALADO EM PRUMADA DE ÁGUA - FORNECIMENTO E INSTALAÇÃO.</t>
  </si>
  <si>
    <t>JOELHO 45 GRAUS, PVC, SOLDÁVEL, DN 32MM, INSTALADO EM PRUMADA DE ÁGUA - FORNECIMENTO E INSTALAÇÃO.</t>
  </si>
  <si>
    <t>JOELHO 45 GRAUS, PVC, SOLDÁVEL, DN 40MM, INSTALADO EM PRUMADA DE ÁGUA - FORNECIMENTO E INSTALAÇÃO.</t>
  </si>
  <si>
    <t>JOELHO 45 GRAUS, PVC, SOLDÁVEL, DN 50MM, INSTALADO EM PRUMADA DE ÁGUA - FORNECIMENTO E INSTALAÇÃO.</t>
  </si>
  <si>
    <t>JOELHO 45 GRAUS, PVC, SOLDÁVEL, DN 60MM, INSTALADO EM PRUMADA DE ÁGUA - FORNECIMENTO E INSTALAÇÃO.</t>
  </si>
  <si>
    <t>JOELHO 90 GRAUS, PVC, SOLDÁVEL, DN 25MM, INSTALADO EM PRUMADA DE ÁGUA - FORNECIMENTO E INSTALAÇÃO.</t>
  </si>
  <si>
    <t>JOELHO 90 GRAUS, PVC, SOLDÁVEL, DN 32MM, INSTALADO EM PRUMADA DE ÁGUA - FORNECIMENTO E INSTALAÇÃO.</t>
  </si>
  <si>
    <t>JOELHO 90 GRAUS, PVC, SOLDÁVEL, DN 40MM, INSTALADO EM PRUMADA DE ÁGUA - FORNECIMENTO E INSTALAÇÃO.</t>
  </si>
  <si>
    <t>JOELHO 90 GRAUS, PVC, SOLDÁVEL, DN 50MM, INSTALADO EM PRUMADA DE ÁGUA - FORNECIMENTO E INSTALAÇÃO.</t>
  </si>
  <si>
    <t>JOELHO 90 GRAUS, PVC, SOLDÁVEL, DN 60MM, INSTALADO EM PRUMADA DE ÁGUA - FORNECIMENTO E INSTALAÇÃO.</t>
  </si>
  <si>
    <t>JOELHO 90 GRAUS, PVC, SOLDÁVEL, DN 25MM, X 3/4 INSTALADO EM RAMAL DE DISTRIBUIÇÃO DE ÁGUA - FORNECIMENTO E INSTALAÇÃO.</t>
  </si>
  <si>
    <t>JOELHO 90 GRAUS COM BUCHA DE LATÃO, PVC, SOLDÁVEL, DN 25MM, X 3/4 INSTALADO EM RAMAL OU SUB-RAMAL DE ÁGUA - FORNECIMENTO E INSTALAÇÃO.</t>
  </si>
  <si>
    <t>CURVA 90 GRAUS, PVC, SOLDÁVEL, DN 25MM, INSTALADO EM RAMAL OU SUB-RAMAL DE ÁGUA - FORNECIMENTO E INSTALAÇÃO.</t>
  </si>
  <si>
    <t>LUVA, PVC, SOLDÁVEL, DN 25MM, INSTALADO EM RAMAL OU SUB-RAMAL DE ÁGUA - FORNECIMENTO E INSTALAÇÃO.</t>
  </si>
  <si>
    <t>LUVA, PVC, SOLDÁVEL, DN 32MM, INSTALADO EM RAMAL OU SUB-RAMAL DE ÁGUA - FORNECIMENTO E INSTALAÇÃO.</t>
  </si>
  <si>
    <t>LUVA DE CORRER, PVC, SOLDÁVEL, DN 25MM, INSTALADO EM RAMAL OU SUB-RAMAL DE ÁGUA - FORNECIMENTO E INSTALAÇÃO.</t>
  </si>
  <si>
    <t>LUVA DE REDUÇÃO, PVC, SOLDÁVEL, DN 25MM X 20MM, INSTALADO EM RAMAL OU SUB-RAMAL DE ÁGUA - FORNECIMENTO E INSTALAÇÃO.</t>
  </si>
  <si>
    <t>LUVA DE REDUÇÃO, PVC, SOLDÁVEL, DN 32MM X 25MM, INSTALADO EM RAMAL OU SUB-RAMAL DE ÁGUA - FORNECIMENTO E INSTALAÇÃO.</t>
  </si>
  <si>
    <t>LUVA COM BUCHA DE LATÃO, PVC, SOLDÁVEL, DN 25MM X 3/4, INSTALADO EM RAMAL OU SUB-RAMAL DE ÁGUA - FORNECIMENTO E INSTALAÇÃO.</t>
  </si>
  <si>
    <t>LUVA SOLDÁVEL E COM ROSCA, PVC, SOLDÁVEL, DN 25MM X 3/4, INSTALADO EM RAMAL OU SUB-RAMAL DE ÁGUA - FORNECIMENTO E INSTALAÇÃO.</t>
  </si>
  <si>
    <t>UNIÃO, PVC, SOLDÁVEL, DN 25MM, INSTALADO EM RAMAL OU SUB-RAMAL DE ÁGUA - FORNECIMENTO E INSTALAÇÃO.</t>
  </si>
  <si>
    <t>UNIÃO, PVC, SOLDÁVEL, DN 32MM, INSTALADO EM RAMAL OU SUB-RAMAL DE ÁGUA - FORNECIMENTO E INSTALAÇÃO.</t>
  </si>
  <si>
    <t>TE, PVC, SOLDÁVEL, DN 25MM, INSTALADO EM RAMAL OU SUB-RAMAL DE ÁGUA - FORNECIMENTO E INSTALAÇÃO.</t>
  </si>
  <si>
    <t>TE, PVC, SOLDÁVEL, DN 32MM, INSTALADO EM RAMAL OU SUB-RAMAL DE ÁGUA - FORNECIMENTO E INSTALAÇÃO.</t>
  </si>
  <si>
    <t>TÊ COM BUCHA DE LATÃO NA BOLSA CENTRAL, PVC, SOLDÁVEL, DN 25MM X 1/2, INSTALADO EM RAMAL OU SUB-RAMAL DE ÁGUA - FORNECIMENTO E INSTALAÇÃO.</t>
  </si>
  <si>
    <t>TÊ COM BUCHA DE LATÃO NA BOLSA CENTRAL, PVC, SOLDÁVEL, DN 25MM X 3/4, INSTALADO EM RAMAL OU SUB-RAMAL DE ÁGUA - FORNECIMENTO E INSTALAÇÃO.</t>
  </si>
  <si>
    <t>BUCHA DE REDUÇÃO, PVC, SOLDÁVEL, DN 40MM X 32MM, INSTALADO EM RAMAL OU SUB-RAMAL DE ÁGUA - FORNECIMENTO E INSTALAÇÃO.</t>
  </si>
  <si>
    <t>LUVA DE CORRER, PVC, SOLDÁVEL, DN 32MM, INSTALADO EM RAMAL DE DISTRIBUIÇÃO DE ÁGUA FORNECIMENTO E INSTALAÇÃO.</t>
  </si>
  <si>
    <t>ADAPTADOR CURTO COM BOLSA E ROSCA PARA REGISTRO, PVC, SOLDÁVEL, DN 25MM X 3/4, INSTALADO EM RAMAL DE DISTRIBUIÇÃO DE ÁGUA - FORNECIMENTO E INSTALAÇÃO.</t>
  </si>
  <si>
    <t>JOELHO 90 GRAUS, PVC, SOLDÁVEL, DN 25MM, INSTALADO EM RAMAL DE DISTRIBUIÇÃO DE ÁGUA - FORNECIMENTO E INSTALAÇÃO.</t>
  </si>
  <si>
    <t>JOELHO 90 GRAUS, PVC, SOLDÁVEL, DN 32MM, INSTALADO EM RAMAL DE DISTRIBUIÇÃO DE ÁGUA - FORNECIMENTO E INSTALAÇÃO.12/201</t>
  </si>
  <si>
    <t>JOELHO 45 GRAUS, PVC, SOLDÁVEL, DN 25MM, INSTALADO EM RAMAL DE DISTRIBUIÇÃO DE ÁGUA - FORNECIMENTO E INSTALAÇÃO.</t>
  </si>
  <si>
    <t>CURVA 90 GRAUS, PVC, SOLDÁVEL, DN 25MM, INSTALADO EM RAMAL DE DISTRIBUIÇÃO DE ÁGUA - FORNECIMENTO E INSTALAÇÃO.</t>
  </si>
  <si>
    <t>CURVA 45 GRAUS, PVC, SOLDÁVEL, DN 25MM, INSTALADO EM RAMAL DE DISTRIBUIÇÃO DE ÁGUA - FORNECIMENTO E INSTALAÇÃO.</t>
  </si>
  <si>
    <t>LUVA, PVC, SOLDÁVEL, DN 25MM, INSTALADO EM RAMAL DE DISTRIBUIÇÃO DE ÁGUA - FORNECIMENTO E INSTALAÇÃO.</t>
  </si>
  <si>
    <t>LUVA, PVC, SOLDÁVEL, DN 32MM, INSTALADO EM RAMAL DE DISTRIBUIÇÃO DE ÁGUA - FORNECIMENTO E INSTALAÇÃO.</t>
  </si>
  <si>
    <t xml:space="preserve">LUVA DE REDUÇÃO, PVC, SOLDÁVEL, DN 25MM X 20MM, INSTALADO EM RAMAL DE DISTRIBUIÇÃO DE ÁGUA - FORNECIMENTO E INSTALAÇÃO. </t>
  </si>
  <si>
    <t>LUVA DE REDUÇÃO, PVC, SOLDÁVEL, DN 32MM X 25MM, INSTALADO EM RAMAL DE DISTRIB DE ÁGUA - FORNEC E INST.</t>
  </si>
  <si>
    <t>LUVA COM BUCHA DE LATÃO, PVC, SOLDÁVEL, DN 25MM X 3/4, INSTALADO EM RAMAL DE DISTRIB DE ÁGUA - FORN/INST.</t>
  </si>
  <si>
    <t>LUVA SOLDÁVEL E COM ROSCA, PVC, SOLDÁVEL, DN 32MM X 1, INSTALADO EM RAMAL DE DISTRIB DE ÁGUA - FORN/INST.</t>
  </si>
  <si>
    <t>UNIÃO, PVC, SOLDÁVEL, DN 25MM, INSTALADO EM RAMAL DE DISTRIBUIÇÃO DE ÁGUA - FORNECIMENTO E INSTALAÇÃO.</t>
  </si>
  <si>
    <t>UNIÃO, PVC, SOLDÁVEL, DN 32MM, INSTALADO EM RAMAL DE DISTRIBUIÇÃO DE ÁGUA - FORNECIMENTO E INSTALAÇÃO.</t>
  </si>
  <si>
    <t>TE, PVC, SOLDÁVEL, DN 25MM, INSTALADO EM RAMAL DE DISTRIBUIÇÃO DE ÁGUA - FORNECIMENTO E INSTALAÇÃO.</t>
  </si>
  <si>
    <t>TE, PVC, SOLDÁVEL, DN 32MM, INSTALADO EM RAMAL DE DISTRIBUIÇÃO DE ÁGUA - FORNECIMENTO E INSTALAÇÃO.</t>
  </si>
  <si>
    <t>LUVA DE REDUÇÃO, PVC, SOLDÁVEL, DN 50MM X 25MM, INSTALADO EM PRUMADA DE ÁGUA FORNEC E INSTALAÇÃO.</t>
  </si>
  <si>
    <t>LUVA, PVC, SOLDÁVEL, DN 50MM, INSTALADO EM PRUMADA DE ÁGUA - FORNECIMENTO E INSTALAÇÃO.</t>
  </si>
  <si>
    <t>LUVA DE CORRER, PVC, SOLDÁVEL, DN 50MM, INSTALADO EM PRUMADA DE ÁGUA - FORNECIMENTO E INSTALAÇÃO.</t>
  </si>
  <si>
    <t>LUVA DE REDUÇÃO, PVC, SOLDÁVEL, DN 60MM X 50MM, INSTALADO EM PRUMADA DE ÁGUA - FORNEC. E INSTALAÇÃO.</t>
  </si>
  <si>
    <t>LUVA COM ROSCA, PVC, SOLDÁVEL, DN 50MM X 1.1/2, INSTALADO EM PRUMADA DE ÁGUA - FORNEC. E INSTALAÇÃO.</t>
  </si>
  <si>
    <t>UNIÃO, PVC, SOLDÁVEL, DN 50MM, INSTALADO EM PRUMADA DE ÁGUA - FORNECIMENTO E INSTALAÇÃO.</t>
  </si>
  <si>
    <t>TE, PVC, SOLDÁVEL, DN 50MM, INSTALADO EM PRUMADA DE ÁGUA - FORNECIMENTO E INSTALAÇÃO.</t>
  </si>
  <si>
    <t>TÊ DE REDUÇÃO, PVC, SOLDÁVEL, DN 50MM X 25MM, INSTALADO EM PRUMADA DE ÁGUA - FORNEC. E INSTALAÇÃO.</t>
  </si>
  <si>
    <t>TE, PVC, SERIE NORMAL, ESGOTO PREDIAL, DN 40 X 40 MM, JUNTA SOLDÁVEL, FORNECIDO E INSTALA EM RAMAL DE DESCARGA OU RAMAL DE ESGOTO SANITÁRIO.</t>
  </si>
  <si>
    <t>TE, PVC, SERIE NORMAL, ESGOTO PREDIAL, DN 50 X 50 MM, JUNTA ELÁSTICA, FORNECIDO E INSTALADO EM RAMAL DE DESCARGA OU RAMAL DE ESGOTO SANITÁRIO.</t>
  </si>
  <si>
    <t>TE, PVC, SERIE NORMAL, ESGOTO PREDIAL, DN 100 X 100 MM, JUNTA ELÁSTICA, FORNECIDO E INSTALADO EM RAMAL DE DESCARGA OU RAMAL DE ESGOTO SANITÁRIO.</t>
  </si>
  <si>
    <t>TUBO PVC, SERIE NORMAL, ESGOTO PREDIAL, DN 40 MM, FORNECIDO E INSTALADO EM RAMAL DE DESCARGA OU RAMAL DE ESGOTO SANITÁRIO.</t>
  </si>
  <si>
    <t xml:space="preserve">TUBO PVC, SERIE NORMAL, ESGOTO PREDIAL, DN 50 MM, FORN E INSTAL EM RAMAL DE DESCARGA OU RAMAL DE ESGOTO SANITÁRIO. </t>
  </si>
  <si>
    <t xml:space="preserve">TUBO PVC, SERIE NORMAL, ESGOTO PREDIAL, DN 75 MM, FORN E INSTAL EM RAMAL DE DESCARGA OU RAMAL DE ESGOTO SANITÁRIO. </t>
  </si>
  <si>
    <t xml:space="preserve">TUBO PVC, SERIE NORMAL, ESGOTO PREDIAL, DN 100 MM, FORN E INSTAL EM RAMAL DE DESCARGA OU RAMAL DE ESGOTO SANITÁRIO. </t>
  </si>
  <si>
    <t>TUBO PVC, SERIE NORMAL, ESGOTO PREDIAL, DN 150 MM, FORN E INST EM SUBCOLETOR AÉREO DE ESGOTO SANITÁRIO.</t>
  </si>
  <si>
    <t>CAP PVC, SOLDAVEL, DN 100 MM, SERIE NORMAL, PARA ESGOTO PREDIAL</t>
  </si>
  <si>
    <t>CAP PVC, SOLDAVEL, DN 50 MM, SERIE NORMAL, PARA ESGOTO PREDIAL</t>
  </si>
  <si>
    <t>TE PVC SOLDAVEL, BBB, 90 GRAUS, DN 40 MM, PARA ESGOTO SECUNDARIO PREDIAL</t>
  </si>
  <si>
    <t>JOELHO 90 GRAUS, PVC, SERIE N, ESG PRED, DN 40 MM, JUNTA SOLDÁVEL, FORN E INST EM RAMAL DE DESC OU DE ESGOTO SANITÁRIO.</t>
  </si>
  <si>
    <t xml:space="preserve">JOELHO 90 GRAUS, PVC, SERIE N, ESG PRED, DN 50 MM, JUNTA ELÁSTICA, FORN E INST EM RAMAL DE DESC OU DE ESGOTO SANITÁ. </t>
  </si>
  <si>
    <t>JOELHO 90 GRAUS, PVC, SERIE N, ESG PRED, DN 100 MM, JUNTA ELÁST, FORN E INST EM RAMAL DE DESCARGA OU DE ESGOTO SANIT.</t>
  </si>
  <si>
    <t>LUVA DE CORRER, PVC, SERIE N, ESG PRED, DN 100 MM, JUNTA ELÁSTICA, FORN E INST EM RAMAL DE DESCARGA OU DE ESGOTO SANIT.</t>
  </si>
  <si>
    <t>TANQUE SÉPTICO CIRCULAR, EM CONCRETO PRÉ-MOLDADO, DIÂMETRO INTERNO = 1,10 M, ALTURA INTERNA = 2,50 M, VOLUME ÚTIL: 2138,2 L (PARA 5 CONTRIBUINTES).</t>
  </si>
  <si>
    <t>APARELHOS SANITÁRIOS, LOUÇAS, METAIS E OUTROS</t>
  </si>
  <si>
    <t>REMOÇÃO DE LOUÇAS, DE FORMA MANUAL, SEM REAPROVEITAMENTO.</t>
  </si>
  <si>
    <t>REMOÇÃO DE METAIS SANITÁRIOS, DE FORMA MANUAL, SEM REAPROVEITAMENTO.</t>
  </si>
  <si>
    <t>ENGATE FLEXÍVEL EM PLÁSTICO BRANCO, 1/2" X 40CM - FORNECIMENTO E INSTALAÇÃO.</t>
  </si>
  <si>
    <t>BANCADAS</t>
  </si>
  <si>
    <t>BANCADA DE GRANITO CINZA POLIDO PARA PIA DE COZINHA 1,50 X 0,60 M - FORNECIMENTO E INSTALAÇÃO.</t>
  </si>
  <si>
    <t>TANQUE DE LOUÇA BRANCA COM COLUNA, 30L OU EQUIVALENTE, INCLUSO SIFÃO FLEXÍVEL EM PVC, VÁLVULA PLÁSTICA E TORNEIRA DE METAL CROMADO PADRÃO POPULAR - FORNECIMENTO E INSTALAÇÃO.</t>
  </si>
  <si>
    <t>LAVATÓRIO LOUÇA BRANCA COM COLUNA, 45 X 55CM OU EQUIVALENTE, PADRÃO MÉDIO, INCLUSO SIFÃO TIPO GARRAFA, VÁLVULA E ENGATE FLEXÍVEL DE 40CM EM METAL CROMADO, COM TORNEIRA CROMADA DE MESA, PADRÃO MÉDIO - FORNECIMENTO E INSTALAÇÃO.</t>
  </si>
  <si>
    <t xml:space="preserve">TORNEIRAS E MISTURADORES </t>
  </si>
  <si>
    <t>TORNEIRA CROMADA DE MESA, 1/2" OU 3/4", PARA LAVATÓRIO, PADRÃO POPULAR - FORNECIMENTO E INSTALAÇÃO.</t>
  </si>
  <si>
    <t>TORNEIRA CROMADA DE MESA, 1/2" OU 3/4", PARA LAVATÓRIO, PADRÃO MÉDIO - FORNECIMENTO E INSTALAÇÃO.</t>
  </si>
  <si>
    <t>TORNEIRA CROMADA LONGA, DE PAREDE, 1/2" OU 3/4", PARA PIA DE COZINHA, PADRÃO POPULAR - FORNECIMENTO E INSTALAÇÃO.</t>
  </si>
  <si>
    <t>TORNEIRA CROMADA TUBO MÓVEL, DE PAREDE, 1/2" OU 3/4", PARA PIA DE COZINHA, PADRÃO MÉDIO - FORNECIMENTO E INSTALAÇÃO.</t>
  </si>
  <si>
    <t>TORNEIRA PLÁSTICA 3/4" PARA TANQUE - FORNECIMENTO E INSTALAÇÃO.</t>
  </si>
  <si>
    <t>TORNEIRA CROMADA TUBO MÓVEL, DE MESA, 1/2" OU 3/4", PARA PIA DE COZINHA, PADRÃO ALTO - FORNECIMENTO E INSTALAÇÃO.</t>
  </si>
  <si>
    <t>TORNEIRA CROMADA 1/2" OU 3/4" PARA TANQUE, PADRÃO MÉDIO - FORNECIMENTO E INSTALAÇÃO.</t>
  </si>
  <si>
    <t>SIFÕES E VÁLVULAS</t>
  </si>
  <si>
    <t>SIFÃO DO TIPO FLEXÍVEL EM PVC 1 X 1.1/2 - FORNECIMENTO E INSTALAÇÃO.</t>
  </si>
  <si>
    <t>VÁLVULA EM METAL CROMADO TIPO AMERICANA 3.1/2" X 1.1/2" PARA PIA - FORNECIMENTO E INSTALAÇÃO.</t>
  </si>
  <si>
    <t>VÁLVULA EM PLÁSTICO 1" PARA PIA, TANQUE OU LAVATÓRIO, COM OU SEM LADRÃO - FORNECIMENTO E INSTALAÇÃO.</t>
  </si>
  <si>
    <t xml:space="preserve">MICTÓRIO SIFONADO LOUÇA BRANCA PADRÃO MÉDIO FORNECIMENTO E INSTALAÇÃO. </t>
  </si>
  <si>
    <t>SABONETEIRA PLASTICA TIPO DISPENSER PARA SABONETE LIQUIDO COM RESERVATORIO 800 A 1500 ML, INCLUSO FIXAÇÃO.</t>
  </si>
  <si>
    <t>REGISTROS E VÁLVULAS</t>
  </si>
  <si>
    <t>REGISTRO DE ESFERA, PVC, ROSCÁVEL, 3/4", FORNECIDO E INSTALADO EM RAMAL DE ÁGUA.</t>
  </si>
  <si>
    <t>REGISTRO DE ESFERA, PVC, SOLDÁVEL, DN 25 MM, INSTALADO EM RESERVAÇÃO DE ÁGUA DE EDIFICAÇÃO QUE POSSUA RESERVATÓRIO DE FIBRA/FIBROCIMENTO FORNECIMENTO E INSTALAÇÃO.</t>
  </si>
  <si>
    <t>REGISTRO DE GAVETA BRUTO, LATÃO, ROSCÁVEL, 1 1/2, INSTALADO EM RESERVAÇÃO DE ÁGUA DE EDIFICAÇÃO QUE POSSUA RESERVATÓRIO DE FIBRA/FIBROCIMENTO FORNECIMENTO E INSTALAÇÃO.</t>
  </si>
  <si>
    <t>VÁLVULA DE RETENÇÃO VERTICAL, DE BRONZE, ROSCÁVEL, 2" - FORNECIMENTO E INSTALAÇÃO.</t>
  </si>
  <si>
    <t>VÁLVULA DE RETENÇÃO VERTICAL, DE BRONZE, ROSCÁVEL, 1 1/2" - FORNECIMENTO E INSTALAÇÃO.</t>
  </si>
  <si>
    <t>VÁLVULA DE RETENÇÃO VERTICAL, DE BRONZE, ROSCÁVEL, 1" - FORNECIMENTO E INSTALAÇÃO.</t>
  </si>
  <si>
    <t>REGISTRO DE GAVETA BRUTO, LATÃO, ROSCÁVEL, 1 1/2, COM ACABAMENTO E CANOPLA CROMADOS, INSTALADO EM RESERVAÇÃO DE ÁGUA DE EDIFICAÇÃO QUE POSSUA RESERVATÓRIO DE FIBRA/FIBROCIMENTO FORNECIMENTO E INSTALAÇÃO.</t>
  </si>
  <si>
    <t>VÁLVULA DE ESFERA BRUTA, BRONZE, ROSCÁVEL, 2'', INSTALADO EM RESERVAÇÃO DE ÁGUA - FORNEC E INSTAL.</t>
  </si>
  <si>
    <t>VÁLVULA DE ESFERA BRUTA, BRONZE, ROSCÁVEL, 1 1/2'', INSTALADO EM RESERVAÇÃO DE ÁGUA - FORNEC E INSTAL.</t>
  </si>
  <si>
    <t>VÁLVULA DE ESFERA BRUTA, BRONZE, ROSCÁVEL, 3/4'', INSTALADO EM RESERVAÇÃO DE ÁGUA, FORNEC E INSTAL.</t>
  </si>
  <si>
    <t>VÁLVULA DE DESCARGA METÁLICA, BASE 1 1/2 ", ACABAMENTO METALICO CROMADO - FORNEC E INSTAL.</t>
  </si>
  <si>
    <t>VÁLVULA EM METAL CROMADO 1.1/2" X 1.1/2" PARA TANQUE OU LAVATÓRIO, COM OU S/ LADRÃO - FORNEC E INSTALAC.</t>
  </si>
  <si>
    <t>REGISTRO DE PRESSÃO BRUTO, LATÃO, ROSCÁVEL, 3/4", COM ACABAMENTO E CANOPLA CROMADOS. FORNEC E INSTAL.  4</t>
  </si>
  <si>
    <t>REGISTRO DE GAVETA BRUTO, LATÃO, ROSCÁVEL, 3/4", COM ACABAMENTO E CANOPLA CROMADOS.FORNEC E INST.</t>
  </si>
  <si>
    <t>PIA</t>
  </si>
  <si>
    <t xml:space="preserve">ADAPTADOR PVC, ROSCAVEL, PARA VALVULA PIA OU LAVATORIO, 40 MM </t>
  </si>
  <si>
    <t>BANCADA/BANCA/PIA DE ACO INOXIDAVEL (AISI 430) COM 1 CUBA CENTRAL, COM VALVULA, 
ESCORREDOR DUPLO, DE *0,55 X 1,20* M</t>
  </si>
  <si>
    <t>SIFAO PLASTICO TIPO COPO PARA PIA AMERICANA 1.1/2 X 1.1/2 "</t>
  </si>
  <si>
    <t>SIFAO PLASTICO TIPO COPO PARA PIA OU LAVATORIO, 1 X 1.1/2 "</t>
  </si>
  <si>
    <t xml:space="preserve">VALVULA EM METAL CROMADO PARA PIA AMERICANA 3.1/2 X 1.1/2 " </t>
  </si>
  <si>
    <t>VALVULA EM PLASTICO CROMADO TIPO AMERICANA PARA PIA DE COZINHA 3.1/2 " X 1.1/2 ", SEM ADAPTADOR</t>
  </si>
  <si>
    <t xml:space="preserve"> 86931 </t>
  </si>
  <si>
    <t xml:space="preserve"> 86932</t>
  </si>
  <si>
    <t xml:space="preserve"> 95469 </t>
  </si>
  <si>
    <t>ASSENTO SANITARIO DE PLASTICO, TIPO CONVENCIONAL</t>
  </si>
  <si>
    <t xml:space="preserve">BOLSA DE LIGACAO EM PVC FLEXIVEL PARA VASO SANITARIO 1.1/2 " (40 MM) </t>
  </si>
  <si>
    <t>CONJUNTO DE LIGACAO PARA BACIA SANITARIA AJUSTAVEL, EM PLASTICO BRANCO, COM
TUBO, CANOPLA E ESPUDE</t>
  </si>
  <si>
    <t xml:space="preserve">UN </t>
  </si>
  <si>
    <t>CAIXA DE DESCARGA DE PLASTICO EXTERNA, DE *9* L, PUXADOR FIO DE NYLON, NAO INCLUSO CANO, BOLSA, ENGATE</t>
  </si>
  <si>
    <t>CAIXA DE DESCARGA PLASTICA DE EMBUTIR COMPLETA, COM ESPELHO PLASTICO, CAPACIDADE 6 A 10 L, ACESSORIOS INCLUSOS</t>
  </si>
  <si>
    <t>TUBO DE DESCARGA PVC, PARA LIGACAO CAIXA DE DESCARGA - EMBUTIR, 40 MM X 150 CM</t>
  </si>
  <si>
    <t>RESERVATÓRIOS E COMPLEMENTOS</t>
  </si>
  <si>
    <t xml:space="preserve">CHAVE DE BOIA AUTOMÁTICA SUPERIOR/INFERIOR 15A/250V - FORNECIMENTO E INSTALAÇÃO. </t>
  </si>
  <si>
    <t>TORNEIRA DE BOIA, ROSCÁVEL, 1/2 , FORNECIDA E INSTALADA EM RESERVAÇÃO DE ÁGUA.</t>
  </si>
  <si>
    <t xml:space="preserve">TORNEIRA DE BOIA PARA CAIXA D'ÁGUA, ROSCÁVEL, 1" - FORNECIMENTO E INSTALAÇÃO. </t>
  </si>
  <si>
    <t>TORNEIRA DE BOIA, ROSCÁVEL, 1 1/4 , FORNECIDA E INSTALADA EM RESERVAÇÃO DE ÁGUA.</t>
  </si>
  <si>
    <t>TORNEIRA DE BOIA, ROSCÁVEL, 1 1/2 , FORNECIDA E INSTALADA EM RESERVAÇÃO DE ÁGUA.</t>
  </si>
  <si>
    <t>TORNEIRA DE BOIA, ROSCÁVEL, 2,  FORNECIDA E INSTALADA EM RESERVAÇÃO DE ÁGUA.</t>
  </si>
  <si>
    <t>CONEXÕES ÁGUA FRIA - EM PRUMADA DE ÁGUA</t>
  </si>
  <si>
    <t>LUVA DE CORRER, PVC, SERIE NORMAL, ESGOTO PREDIAL, DN 50 MM, JUNTA ELÁSTICA, FORNECIDO E INSTALADO EM RAMAL DE DESCARGA OU RAMAL DE ESGOTO SANITÁRIO.</t>
  </si>
  <si>
    <t>LUVA DE CORRER, PVC, SOLDÁVEL, DN 60MM, INSTALADO EM PRUMADA DE ÁGUA   FORNECIMENTO E INSTALAÇÃO.</t>
  </si>
  <si>
    <t>LUVA, PVC, SOLDÁVEL, DN 60MM, INSTALADO EM PRUMADA DE ÁGUA - FORNECIMENTO E INSTALAÇÃO.</t>
  </si>
  <si>
    <t>LUVA COM REDUÇÃO, EM AÇO, CONEXÃO SOLDADA, DN 25 X 20 MM (1" X 3/4"), INSTALADO EM RAMAIS E SUB-RAMAIS DE GÁS - FORNECIMENTO E INSTALAÇÃO.</t>
  </si>
  <si>
    <t>LUVA COM REDUÇÃO, EM AÇO, CONEXÃO SOLDADA, DN 25 X 20 MM (1 X 3/4) , INSTALADO EM REDE DE ALIMENTAÇÃO PARA HIDRANTE - FORNECIMENTO E INSTALAÇÃO.</t>
  </si>
  <si>
    <t>LUVA COM REDUÇÃO, EM AÇO, CONEXÃO SOLDADA, DN 25 X 20 MM (1" X 3/4"), INSTALADO EM REDE DE ALIMENTAÇÃO PARA SPRINKLER - FORNECIMENTO E INSTALAÇÃO.</t>
  </si>
  <si>
    <t>LUVA COM REDUÇÃO, EM AÇO, CONEXÃO SOLDADA, DN 32 X 25 MM (1 1/4  X 1 ), INSTALADO EM REDE DE ALIMENTAÇÃO PARA HIDRANTE - FORNECIMENTO E INSTALAÇÃO.</t>
  </si>
  <si>
    <t xml:space="preserve">LUVA COM REDUÇÃO, EM AÇO, CONEXÃO SOLDADA, DN 32 X 25 MM (1 1/4"  X 1"), INSTALADO EM REDE DE ALIMENTAÇÃO PARA SPRINKLER - FORNECIMENTO E INSTALAÇÃO. </t>
  </si>
  <si>
    <t xml:space="preserve">LUVA COM REDUÇÃO, EM AÇO, CONEXÃO SOLDADA, DN 40  X 32 MM (1 1/2 X 1 1/4) , INSTALADO EM REDE DE ALIMENTAÇÃO PARA HIDRANTE - FORNECIMENTO E INSTALAÇÃO. </t>
  </si>
  <si>
    <t xml:space="preserve">LUVA COM REDUÇÃO, EM AÇO, CONEXÃO SOLDADA, DN 40  X 32 MM (1 1/2" X 1 1/4"), INSTALADO EM REDE DE ALIMENTAÇÃO PARA SPRINKLER - FORNECIMENTO E INSTALAÇÃO. </t>
  </si>
  <si>
    <t>LUVA DE REDUÇÃO, EM FERRO GALVANIZADO, 2" X 1 1/2", CONEXÃO ROSQUEADA, INSTALADO EM PRUMADAS - FORNECIMENTO E INSTALAÇÃO.</t>
  </si>
  <si>
    <t xml:space="preserve">LUVA COM REDUÇÃO, EM AÇO, CONEXÃO SOLDADA, DN 50 X 40 MM (2 X 1 1/2) , INSTALADO EM REDE DE ALIMENTAÇÃO PARA HIDRANTE - FORNECIMENTO E INSTALAÇÃO. </t>
  </si>
  <si>
    <t xml:space="preserve">LUVA COM REDUÇÃO, EM AÇO, CONEXÃO SOLDADA, DN 50 X 40 MM (2" X 1 1/2"), INSTALADO EM REDE DE ALIMENTAÇÃO PARA SPRINKLER - FORNECIMENTO E INSTALAÇÃO. </t>
  </si>
  <si>
    <t>ANEL BORRACHA, DN 150 MM, PARA TUBO SERIE REFORCADA ESGOTO PREDIAL</t>
  </si>
  <si>
    <t xml:space="preserve">ANEL BORRACHA, PARA TUBO PVC DEFOFO, DN 150 MM (NBR 7665) </t>
  </si>
  <si>
    <t>ANEL BORRACHA, PARA TUBO PVC DEFOFO, DN 100 MM (NBR 7665)</t>
  </si>
  <si>
    <t xml:space="preserve">ANEL BORRACHA, PARA TUBO PVC DEFOFO, DN 200 MM (NBR 7665) </t>
  </si>
  <si>
    <t xml:space="preserve">ANEL BORRACHA, PARA TUBO PVC, REDE COLETOR ESGOTO, DN 100 MM (NBR 7362) </t>
  </si>
  <si>
    <t xml:space="preserve">ANEL BORRACHA, PARA TUBO PVC, REDE COLETOR ESGOTO, DN 150 MM (NBR 7362) </t>
  </si>
  <si>
    <t>ANEL BORRACHA, PARA TUBO PVC, REDE COLETOR ESGOTO, DN 200 MM (NBR 7362)</t>
  </si>
  <si>
    <t>CURVA PVC CURTA 90 G, DN 50 MM, PARA ESGOTO PREDIAL</t>
  </si>
  <si>
    <t xml:space="preserve">CURVA PVC CURTA 90 GRAUS, DN 40 MM, PARA ESGOTO PREDIAL </t>
  </si>
  <si>
    <t xml:space="preserve">CURVA PVC CURTA 90 GRAUS, DN 75 MM, PARA ESGOTO PREDIAL  </t>
  </si>
  <si>
    <t xml:space="preserve">CURVA PVC CURTA 90 GRAUS, 100 MM, PARA ESGOTO PREDIAL </t>
  </si>
  <si>
    <t xml:space="preserve">CURVA PVC LEVE, 90 GRAUS, COM PONTA E BOLSA LISA, DN 150 MM  </t>
  </si>
  <si>
    <t xml:space="preserve">JOELHO PVC LEVE, 45 GRAUS, DN 150 MM, PARA ESGOTO PREDIAL </t>
  </si>
  <si>
    <t xml:space="preserve">JOELHO PVC LEVE, 90 GRAUS, DN 150 MM, PARA ESGOTO PREDIAL  </t>
  </si>
  <si>
    <t xml:space="preserve">JOELHO PVC, SOLDAVEL, PB, 45 GRAUS, DN 150 MM, PARA ESGOTO PREDIAL  </t>
  </si>
  <si>
    <t xml:space="preserve">JOELHO PVC, SOLDAVEL, PB, 45 GRAUS, DN 75 MM, PARA ESGOTO PREDIAL  </t>
  </si>
  <si>
    <t xml:space="preserve">JOELHO PVC, SOLDAVEL, PB, 90 GRAUS, DN 100 MM, PARA ESGOTO PREDIAL </t>
  </si>
  <si>
    <t xml:space="preserve">JOELHO PVC, SOLDAVEL, PB, 45 GRAUS, DN 100 MM, PARA ESGOTO PREDIAL  </t>
  </si>
  <si>
    <t xml:space="preserve">JOELHO PVC, SOLDAVEL, PB, 90 GRAUS, DN 150 MM, PARA ESGOTO PREDIAL  </t>
  </si>
  <si>
    <t xml:space="preserve">JUNCAO SIMPLES, PVC LEVE, 150 MM, PARA ESGOTO PREDIAL  </t>
  </si>
  <si>
    <t xml:space="preserve">JUNCAO SIMPLES, PVC SERIE R, DN 100 X 100 MM, PARA ESGOTO OU AGUAS PLUVIAIS PREDIAIS </t>
  </si>
  <si>
    <t xml:space="preserve">JUNCAO SIMPLES, PVC SERIE R, DN 100 X 75 MM, PARA ESGOTO OU AGUAS PLUVIAIS PREDIAIS  </t>
  </si>
  <si>
    <t xml:space="preserve">JUNCAO SIMPLES, PVC SERIE R, DN 150 X 100 MM, PARA ESGOTO OU AGUAS PLUVIAIS PREDIAIS </t>
  </si>
  <si>
    <t xml:space="preserve">JUNCAO SIMPLES, PVC SERIE R, DN 150 X 150 MM, PARA ESGOTO OU AGUAS PLUVIAIS PREDIAIS </t>
  </si>
  <si>
    <t xml:space="preserve">JUNCAO SIMPLES, PVC SERIE R, DN 40 X 40 MM, PARA ESGOTO OU AGUAS PLUVIAIS PREDIAIS </t>
  </si>
  <si>
    <t>JUNCAO SIMPLES, PVC SERIE R, DN 50 X 50 MM, PARA ESGOTO OU AGUAS PLUVIAIS PREDIAIS</t>
  </si>
  <si>
    <t xml:space="preserve">JUNCAO SIMPLES, PVC SERIE R, DN 75 X 75 MM, PARA ESGOTO OU AGUAS PLUVIAIS PREDIAIS </t>
  </si>
  <si>
    <t xml:space="preserve">LUVA DE CORRER PVC, JE, DN 100 MM, PARA REDE COLETORA DE ESGOTO (NBR 10569) </t>
  </si>
  <si>
    <t xml:space="preserve">LUVA DE CORRER PVC, JE, DN 150 MM, PARA REDE COLETORA DE ESGOTO (NBR 10569)  </t>
  </si>
  <si>
    <t>LUVA DE CORRER PVC, JE, DN 200 MM, PARA REDE COLETORA DE ESGOTO (NBR 10569)</t>
  </si>
  <si>
    <t xml:space="preserve">LUVA DE CORRER PVC, JE, DN 250 MM, PARA REDE COLETORA DE ESGOTO (NBR 10569)  </t>
  </si>
  <si>
    <t xml:space="preserve">LUVA DUPLA, PVC LEVE, DN 150 MM </t>
  </si>
  <si>
    <t xml:space="preserve">LUVA SIMPLES, PVC, SOLDAVEL, DN 100 MM, SERIE NORMAL, PARA ESGOTO PREDIAL  </t>
  </si>
  <si>
    <t>LUVA SIMPLES, PVC, SOLDAVEL, DN 150 MM, SERIE NORMAL, PARA ESGOTO PREDIAL</t>
  </si>
  <si>
    <t>LUVA SIMPLES, PVC, SOLDAVEL, DN 40 MM, SERIE NORMAL, PARA ESGOTO PREDIAL</t>
  </si>
  <si>
    <t xml:space="preserve">LUVA SIMPLES, PVC, SOLDAVEL, DN 50 MM, SERIE NORMAL, PARA ESGOTO PREDIAL </t>
  </si>
  <si>
    <t>LUVA SIMPLES, PVC, SOLDAVEL, DN 75 MM, SERIE NORMAL, PARA ESGOTO PREDIAL</t>
  </si>
  <si>
    <t xml:space="preserve">REDUCAO EXCENTRICA PVC, SERIE R, DN 100 X 75 MM, PARA ESGOTO OU AGUAS PLUVIAIS PREDIAIS  </t>
  </si>
  <si>
    <t>REDUCAO EXCENTRICA PVC, SERIE R, DN 150 X 100 MM, PARA ESGOTO OU AGUAS PLUVIAIS PREDIAIS</t>
  </si>
  <si>
    <t xml:space="preserve">REDUCAO EXCENTRICA PVC, SERIE R, DN 75 X 50 MM, PARA ESGOTO OU AGUAS PLUVIAIS PREDIAIS  </t>
  </si>
  <si>
    <t xml:space="preserve">TE, PVC, 90 GRAUS, BBB, JE, DN 150 MM, PARA REDE COLETORA ESGOTO (NBR 10569) </t>
  </si>
  <si>
    <t xml:space="preserve">TE, PVC, 90 GRAUS, BBB, JE, DN 150 MM, PARA TUBO CORRUGADO E/OU LISO, REDE COLETORA ESGOTO (NBR 10569) </t>
  </si>
  <si>
    <t>TE, PVC, 90 GRAUS, BBB, JE, DN 200 MM, PARA REDE COLETORA ESGOTO (NBR 10569)</t>
  </si>
  <si>
    <t xml:space="preserve">TE, PVC, 90 GRAUS, BBB, JE, DN 200 MM, PARA TUBO CORRUGADO E/OU LISO, REDE COLETORA ESGOTO (NBR 10569) </t>
  </si>
  <si>
    <t>TORNEIRA CROMADA DE MESA PARA LAVATORIO TEMPORIZADA PRESSAO BICA BAIXA</t>
  </si>
  <si>
    <t>TORNEIRA CROMADA DE MESA PARA LAVATORIO, PADRAO POPULAR, 1/2 " OU 3/4 "</t>
  </si>
  <si>
    <t xml:space="preserve">PAPELEIRA PLASTICA TIPO DISPENSER PARA PAPEL HIGIENICO ROLAO </t>
  </si>
  <si>
    <t xml:space="preserve">TOALHEIRO PLASTICO TIPO DISPENSER PARA PAPEL TOALHA INTERFOLHADO </t>
  </si>
  <si>
    <t>JOGO DE TRANQUETA E ROSETA REDONDA DE SOBREPOR SEM FUROS, EM LATAO CROMADO, DIAMETRO *50* MM, PARA FECHADURA DE PORTA DE BANHEIRO</t>
  </si>
  <si>
    <t>JG</t>
  </si>
  <si>
    <t>JOGO DE TRANQUETA E ROSETA QUADRADA DE SOBREPOR SEM FUROS, EM LATAO CROMADO, *50 X 50* MM, PARA FECHADURA DE PORTA DE BANHEIRO</t>
  </si>
  <si>
    <t>FECHADURA ESPELHO PARA PORTA DE BANHEIRO, EM ACO INOX (MAQUINA, TESTA E CONTRA-TESTA) E EM ZAMAC (MACANETA, LINGUETA E TRINCOS) COM ACABAMENTO CROMADO, MAQUINA DE 40 MM, INCLUINDO CHAVE TIPO TRANQUETA.</t>
  </si>
  <si>
    <t>CJ</t>
  </si>
  <si>
    <t>MAQUINA DE 40 MM PARA FECHADURA, PARA PORTA DE BANHEIRO, EM ACO INOX</t>
  </si>
  <si>
    <t>TARJETA LIVRE / OCUPADO PARA PORTA DE BANHEIRO, CORPO EM ZAMAC E ESPELHO EM LATAO</t>
  </si>
  <si>
    <t xml:space="preserve"> 88248 </t>
  </si>
  <si>
    <t>ENCANADOR OU BOMBEIRO HIDRÁULICO COM ENCARGOS COMPLEMENTARES</t>
  </si>
  <si>
    <t>88242</t>
  </si>
  <si>
    <t>AJUDANTE DE PEDREIRO COM ENCARGOS COMPLEMENTARES</t>
  </si>
  <si>
    <t>88309</t>
  </si>
  <si>
    <t>PEDREIRO COM ENCARGOS COMPLEMENTARES</t>
  </si>
  <si>
    <t>INSUMOS CIVIL</t>
  </si>
  <si>
    <t>INSUMOS HIDRÁULICO</t>
  </si>
  <si>
    <t xml:space="preserve">DEMOLIÇÃO DE REVESTIMENTO CERÂMICO, DE FORMA MECANIZADA COM MARTELETE, SEM REAPROVEITAMENTO. </t>
  </si>
  <si>
    <t>FECHADURA ROSETA REDONDA PARA PORTA DE BANHEIRO, EM ACO INOX (MAQUINA,  TESTA E CONTRA-TESTA) E EM ZAMAC (MACANETA, LINGUETA E TRINCOS) COM ACABAMENTO CROMADO, MAQUINA DE 40 MM, INCLUINDO CHAVE TIPO TRANQUETA</t>
  </si>
  <si>
    <t>MASSA ÚNICA, PARA RECEBIMENTO DE PINTURA, EM ARGAMASSA TRAÇO 1:2:8, PREPARO MECÂNICO COM BETONEIRA 400L, APLICADA MANUALMENTE EM FACES INTERNAS DE PAREDES DE AMBIENTES COM ÁREA MENOR QUE 10M2, ESPESSURA DE 20 MM, COM EXECUÇÃO DE TALISCAS. AF_06/2014</t>
  </si>
  <si>
    <t>MASSA ÚNICA, PARA RECEBIMENTO DE PINTURA OU CERÂMICA, EM ARGAMASSA INDUSTRIALIZADA, PREPARO MECÂNICO, APLICADO COM EQUIPAMENTO DEMISTURA E PROJEÇÃO DE 1,5 M3/H DE ARGAMASSA EM FACES NTERNAS DE PAREDES, ESPESSURA 10CM</t>
  </si>
  <si>
    <t>LIMPEZA E LAVAGEM - FINAL DE OBRA</t>
  </si>
  <si>
    <t>FORROS</t>
  </si>
  <si>
    <t>CHAPISCO E REBOCO</t>
  </si>
  <si>
    <t>CONCRETO</t>
  </si>
  <si>
    <t>ESGOTO</t>
  </si>
  <si>
    <t>DIÁRIA</t>
  </si>
  <si>
    <t>CARPINTEIRO DE ESQUADRIA COM ENCARGOS COMPLEMENTARES</t>
  </si>
  <si>
    <t xml:space="preserve">SOLDADOR COM ENCARGOS COMPLEMENTARES </t>
  </si>
  <si>
    <t>88317</t>
  </si>
  <si>
    <t>MAÇARIQUEIRO COM ENCARGOS COMPLEMENTARES</t>
  </si>
  <si>
    <t>88272</t>
  </si>
  <si>
    <t>FECHADURA DE EMBUTIR PARA GAVETA E MOVEIS DE MADEIRA, EM ACO INOX COM ACABAMENTO CROMADO, COM ABAS LATERAIS, CILINDRO COM 22 MM DE DIAMETRO, INCLUINDO CHAVE COM PERFIL METALICO E CAPA ESCAMOTEAVEL</t>
  </si>
  <si>
    <t>FECHADURA DE SOBREPOR PARA GAVETAS E ARMARIOS, EM ACO INOX COM ACABAMENTO CROMADO, COM CILINDRO DE APROX 20 MM</t>
  </si>
  <si>
    <t>PORTAO BASCULANTE, MANUAL, EM ACO GALVANIZADO, CHAPA 26, TIPO LAMBRIL, COM REQUADRO, ACABAMENTO NATURAL</t>
  </si>
  <si>
    <t>PORTAO DE CORRER EM GRADIL FIXO DE BARRA DE FERRO CHATA DE 3 X 1/4" NA VERTICAL, SEM REQUADRO, ACABAMENTO NATURAL, COM TRILHOS E ROLDANAS</t>
  </si>
  <si>
    <t>FECHADURA DE SOBREPOR PARA PORTAO, EM ACO INOX COM ACABAMENTO CROMADO, 47,72 CAIXA DE 100 MM, INCLUINDO CHAVE TIPO CILINDRO</t>
  </si>
  <si>
    <t>FECHADURA DE SOBREPOR PARA PORTAO, EM ACO INOX COM ACABAMENTO CROMADO, CAIXA DE 100 MM, INCLUINDO CHAVE TIPO TETRA</t>
  </si>
  <si>
    <t>FECHADURA BICO DE PAPAGAIO PARA PORTA DE CORRER EXTERNA, EM ACO INOX COM ACABAMENTO CROMADO, MAQUINA COM 45 MM, INCLUINDO CHAVE TIPO CILINDRO</t>
  </si>
  <si>
    <t>FECHADURA PARA PORTA PIVOTANTE DE VIDRO TEMPERADO, EM ACO INOX COM ACABAMENTO CROMADO, RECORTE PADRAO SANTA MARINA, COM CILINDRO EM LATAO,
INCLUINDO CHAVE TIPO CILINDRO</t>
  </si>
  <si>
    <t>MASSA PARA VIDRO</t>
  </si>
  <si>
    <t>PORTA VIDRO TEMPERADO INCOLOR, 2 FOLHAS DE CORRER, E = 10 MM (SEM FERRAGENS E SEM COLOCACAO)</t>
  </si>
  <si>
    <t>102188</t>
  </si>
  <si>
    <t xml:space="preserve">MOLA HIDRAULICA DE PISO PARA PORTA DE VIDRO TEMPERADO. </t>
  </si>
  <si>
    <t xml:space="preserve"> 102189 </t>
  </si>
  <si>
    <t>JOGO DE FERRAGENS CROMADAS PARA PORTA DE VIDRO TEMPERADO, UMA FOLHA COMPOSTO DE DOBRADICAS SUPERIOR E INFERIOR, TRINCO, FECHADURA, CONTRA FECHADURA COM CAPUCHINHO SEM MOLA E PUXADOR.</t>
  </si>
  <si>
    <t xml:space="preserve"> 102161</t>
  </si>
  <si>
    <t xml:space="preserve">INSTALAÇÃO DE VIDRO LISO INCOLOR, E = 3 MM, EM ESQUADRIA DE ALUMÍNIO OU PVC, FIXADO COM BAGUETE. </t>
  </si>
  <si>
    <t xml:space="preserve"> 102162</t>
  </si>
  <si>
    <t xml:space="preserve">INSTALAÇÃO DE VIDRO LISO INCOLOR, E = 4 MM, EM ESQUADRIA DE ALUMÍNIO OU PVC, FIXADO COM BAGUETE. </t>
  </si>
  <si>
    <t xml:space="preserve"> 102164</t>
  </si>
  <si>
    <t xml:space="preserve">INSTALAÇÃO DE VIDRO LISO INCOLOR, E = 5 MM, EM ESQUADRIA DE ALUMÍNIO OU PVC, FIXADO COM BAGUETE. </t>
  </si>
  <si>
    <t xml:space="preserve"> 102166</t>
  </si>
  <si>
    <t xml:space="preserve">INSTALAÇÃO DE VIDRO LISO INCOLOR, E = 6 MM, EM ESQUADRIA DE ALUMÍNIO OU PVC, FIXADO COM BAGUETE. </t>
  </si>
  <si>
    <t>CADEADO SIMPLES, CORPO EM LATAO MACICO, COM LARGURA DE 25 MM E ALTURA DE APROX 25 MM, HASTE CEMENTADA (NAO LONGA), EM ACO TEMPERADO COM DIAMETRO DE
APROX 5,0 MM, INCLUINDO 2 CHAVES</t>
  </si>
  <si>
    <t>CADEADO SIMPLES, CORPO EM LATAO MACICO, COM LARGURA DE 35 MM E ALTURA DE APROX 30 MM, HASTE CEMENTADA (NAO LONGA), EM ACO TEMPERADO COM DIAMETRO DE
APROX 6,0 MM, INCLUINDO 2 CHAVES</t>
  </si>
  <si>
    <t>CADEADO SIMPLES, CORPO EM LATAO MACICO, COM LARGURA DE 50 MM E ALTURA DE  APROX 40 MM, HASTE CEMENTADA EM ACO TEMPERADO COM DIAMETRO DE APROX 8,0 MM,
INCLUINDO 2 CHAVES</t>
  </si>
  <si>
    <t>PORTAS E FECHADURAS</t>
  </si>
  <si>
    <t>VIDROS</t>
  </si>
  <si>
    <t>INSTALAÇÃO DE VIDRO TEMPERADO, E = 10 MM, ENCAIXADO EM PERFIL U.</t>
  </si>
  <si>
    <t>102181</t>
  </si>
  <si>
    <t xml:space="preserve">INSTALAÇÃO DE VIDRO TEMPERADO, E = 8 MM, ENCAIXADO EM PERFIL U. </t>
  </si>
  <si>
    <t xml:space="preserve"> 102180</t>
  </si>
  <si>
    <t>INSTALAÇÃO DE VIDRO TEMPERADO, E = 6 MM, ENCAIXADO EM PERFIL U.</t>
  </si>
  <si>
    <t xml:space="preserve"> 102179</t>
  </si>
  <si>
    <t>VIDRO TEMPERADO VERDE E = 8 MM, SEM COLOCACAO</t>
  </si>
  <si>
    <t>VIDRO TEMPERADO VERDE E = 6 MM, SEM COLOCACAO</t>
  </si>
  <si>
    <t xml:space="preserve">VIDRO TEMPERADO VERDE E = 10 MM, SEM COLOCACAO </t>
  </si>
  <si>
    <t>VIDRO TEMPERADO INCOLOR E = 8 MM, SEM COLOCACAO</t>
  </si>
  <si>
    <t xml:space="preserve">VIDRO TEMPERADO INCOLOR E = 6 MM, SEM COLOCACAO </t>
  </si>
  <si>
    <t xml:space="preserve">VIDRO TEMPERADO INCOLOR E = 10 MM, SEM COLOCACAO </t>
  </si>
  <si>
    <t xml:space="preserve">REMOÇÃO DE VIDRO LISO COMUM DE ESQUADRIA COM BAGUETE DE ALUMÍNIO OU PVC. </t>
  </si>
  <si>
    <t xml:space="preserve">REMOÇÃO DE VIDRO TEMPERADO FIXADO EM PERFIL U. </t>
  </si>
  <si>
    <t>ESPELHO CRISTAL E = 4 MM</t>
  </si>
  <si>
    <t>PORTA EM AÇO DE ABRIR PARA VIDRO SEM GUARNIÇÃO, 87X210CM, FIXAÇÃO COM PARAFUSOS, INCLUSIVE VIDROS - FORNECIMENTO E INSTALAÇÃO. AF_08/2015</t>
  </si>
  <si>
    <t>PORTA DE MADEIRA PARA VERNIZ, SEMI-OCA, 80X210CM, E=3,5CM, INCLUSO DOBRADIÇAS - FORNEC E INST</t>
  </si>
  <si>
    <t>PORTA DE MADEIRA PARA VERNIZ, SEMI-OCA, 70X210CM, E=3,5CM, INCLUSO DOBRADIÇAS - FORNEC E INST</t>
  </si>
  <si>
    <t>PORTA DE ALUMÍNIO DE ABRIR PARA VIDRO SEM GUARNIÇÃO, 87X210CM, FIXAÇÃO COM PARAFUSOS, INCLUSIVE VIDROS - FORNECIMENTO E INSTALAÇÃO</t>
  </si>
  <si>
    <t>JANELA DE AÇO BASCULANTE , FIXAÇÃO COM ARGAMASSA ,SEM VIDROS, PADRONIZADA</t>
  </si>
  <si>
    <t>JANELA DE ALUMÍNIO DE CORRER COM 2 FOLHAS PARA VIDROS, COM VIDROS, BATENTE, ACABAMENTO COM ACETATO OU BRILHANTE E FERRAGENS. EXCLUSIVE ALIZAR E CONTRAMARCO. FORNECIMENTO E INSTALAÇÃO.</t>
  </si>
  <si>
    <t xml:space="preserve">JANELA DE ALUMÍNIO TIPO MAXIM-AR, COM VIDROS, BATENTE E FERRAGENS. EXCLUSIVE ALIZAR, ACABAMENTO E CONTRAMARCO. FORNECIMENTO E INSTALAÇÃO. </t>
  </si>
  <si>
    <t>GRADIL EM ALUMÍNIO FIXADO EM VÃOS DE JANELAS, FORMADO POR TUBOS DE 3/4".</t>
  </si>
  <si>
    <t xml:space="preserve"> 99862 </t>
  </si>
  <si>
    <t xml:space="preserve">DOBRADICA TIPO VAI-E-VEM EM ACO/FERRO, TAMANHO 3'', GALVANIZADO, COM PARAFUSOS </t>
  </si>
  <si>
    <t>DOBRADICA EM ACO/FERRO, 3 1/2" X 3", E= 1,9 A 2 MM, COM ANEL, CROMADO OU ZINCADO, TAMPA BOLA, COM PARAFUSOS</t>
  </si>
  <si>
    <t>FECHADURA DE EMBUTIR PARA PORTAS INTERNAS, COMPLETA, ACABAMENTO PADRÃO MÉDIO, COM EXECUÇÃO DE FURO, FORNECIMENTO E INSTALAÇÃO</t>
  </si>
  <si>
    <t>FECHADURA DE EMBUTIR PARA PORTA DE BANHEIRO, COMPLETA, ACABAMENTO PADRÃO POPULAR, INCLUSO EXECUÇÃO DE FURO, FORNECIMENTO E INSTALAÇÃO</t>
  </si>
  <si>
    <t>FECHADURA DE EMBUTIR COM CILINDRO, EXTERNA, COMPLETA, ACABAMENTO PADRÃO POPULAR,INCLUSIVE EXECUÇÃO DE FURO, FORNECIMENTO E INSTALAÇÃO</t>
  </si>
  <si>
    <t xml:space="preserve">REMOÇÃO DE PORTAS, DE FORMA MANUAL, SEM REAPROVEITAMENTO </t>
  </si>
  <si>
    <t xml:space="preserve">REMOÇÃO DE JANELAS, DE FORMA MANUAL, SEM REAPROVEITAMENTO </t>
  </si>
  <si>
    <t>FERRAGENS, ESQUADRIAS E JANELAS</t>
  </si>
  <si>
    <t>DIVISÓRIA FIXA EM VIDRO TEMPERADO 10 MM, SEM ABERTURA.</t>
  </si>
  <si>
    <t xml:space="preserve"> 102235</t>
  </si>
  <si>
    <t>FORRO COMPOSTO POR PAINEIS DE LA DE VIDRO, REVESTIDOS EM PVC MICROPERFURADO, DE *1250 X 625* MM, ESPESSURA 15 MM (COM COLOCACAO)</t>
  </si>
  <si>
    <t xml:space="preserve"> 96359 </t>
  </si>
  <si>
    <t xml:space="preserve"> 96360 </t>
  </si>
  <si>
    <t>96373</t>
  </si>
  <si>
    <t>96374</t>
  </si>
  <si>
    <t>INSTALAÇÃO DE REFORÇO DE MADEIRA EM PAREDE DRYWALL.</t>
  </si>
  <si>
    <t>96361</t>
  </si>
  <si>
    <t>96366</t>
  </si>
  <si>
    <t>96367</t>
  </si>
  <si>
    <t>CAMINHÃO MUNCK</t>
  </si>
  <si>
    <t>COMPACTADOR DE SOLOS DE PERCUSSÃO (SOQUETE) COM MOTOR A GASOLINA 4 TEMPOS, POTÊNCIA 4 CV - MATERIAIS NA OPERAÇÃO.</t>
  </si>
  <si>
    <t xml:space="preserve"> 91532 </t>
  </si>
  <si>
    <t xml:space="preserve">COMPACTADOR DE SOLOS DE PERCUSSÃO (SOQUETE) COM MOTOR A GASOLINA 4 TEMPOS, POTÊNCIA 4 CV - CHI DIURNO. </t>
  </si>
  <si>
    <t>91534</t>
  </si>
  <si>
    <t xml:space="preserve">COMPACTADOR DE SOLOS DE PERCUSSÃO (SOQUETE) COM MOTOR A GASOLINA 4 TEMPOS, POTÊNCIA 4 CV - CHP DIURNO. </t>
  </si>
  <si>
    <t>91533</t>
  </si>
  <si>
    <t>AREIA PARA ATERRO - POSTO JAZIDA/FORNECEDOR (RETIRADO NA JAZIDA, SEM TRANSPORTE)</t>
  </si>
  <si>
    <t>ATERRO MANUAL DE VALAS COM SOLO ARGILO-ARENOSO E COMPACTAÇÃO MECANIZADA.</t>
  </si>
  <si>
    <t xml:space="preserve">DESMONTE DE MATERIAL DE 3ª CATEGORIA (BLOCOS DE ROCHAS OU MATACOS), COM MARTELETE PNEUMÁTICO MANUAL EXCLUSIVE CARGA E TRANSPORTE. </t>
  </si>
  <si>
    <t xml:space="preserve">ESCORAMENTO DE VALA, TIPO PONTALETEAMENTO, COM PROFUNDIDADE DE 1,5 A 3,0 M, LARGURA MAIOR OU IGUAL A 1,5 M E MENOR QUE 2,5 M. </t>
  </si>
  <si>
    <t>ESCORAMENTO DE VALA, TIPO PONTALETEAMENTO, COM PROFUNDIDADE DE 1,5 A 3,0 M, LARGURA MENOR QUE 1,5 M</t>
  </si>
  <si>
    <t>ALAMBRADO EM MOURÕES DE CONCRETO, COM TELA DE ARAME GALVANIZADO (INCLUSIVE MURETA EM CONCRETO). AF_05/2018</t>
  </si>
  <si>
    <t xml:space="preserve">PÁ CARREGADEIRA SOBRE RODAS, POTÊNCIA 197 HP, CAPACIDADE DA CAÇAMBA 2,5 A 3,5 M3, PESO OPERACIONAL 18338 KG - CHP DIURNO. </t>
  </si>
  <si>
    <t>PÁ CARREGADEIRA SOBRE RODAS, POTÊNCIA 197 HP, CAPACIDADE DA CAÇAMBA 2,5 A 3,5 M3, PESO OPERACIONAL 18338 KG - CHP DIURNO.</t>
  </si>
  <si>
    <t xml:space="preserve">CORTADORA DE PISO COM MOTOR 4 TEMPOS A GASOLINA, POTÊNCIA DE 13 HP, COM DISCO DE CORTE DIAMANTADO SEGMENTADO PARA CONCRETO, DIÂMETRO DE 350 MM, FURO DE 1" (14 X 1") - CHP DIURNO. </t>
  </si>
  <si>
    <t>MARTELETE, ROMPEDOR E CORTADORA</t>
  </si>
  <si>
    <t>REASSENTAMENTO DE PARALELEPÍPEDOS, REJUNTAMENTO COM ARGAMASSA, COM REAPROVEITAMENTO DOS PARALELEPÍPEDOS - INCLUSO RETIRADA E COLOCAÇÃO DO MATERIAL.</t>
  </si>
  <si>
    <t>REASSENTAMENTO DE PARALELEPÍPEDOS, REJUNTAMENTO COM PÓ DE PEDRA, COM REAPROVEITAMENTO DOS PARALELEPÍPEDOS - INCLUSO RETIRADA E COLOCAÇÃO DO MATERIAL.</t>
  </si>
  <si>
    <t>RECOMPOSIÇÃO DE PAVIMENTOS EM PEDRA POLIÉDRICA, REJUNTAMENTO COM PÓ DE PEDRA, COM REAPROVEITAMENTO DAS PEDRAS POLIÉDRICAS PARA O FECHAMENTO DE VALAS - INCLUSO RETIRADA E COLOCAÇÃO DO MATERIAL.</t>
  </si>
  <si>
    <t>PISOS E CALÇAMENTOS</t>
  </si>
  <si>
    <t>ESCAVAÇÃO MANUAL DE VALA COM PROFUNDIDADE MENOR OU IGUAL A 1,30 M. AF_03/2016</t>
  </si>
  <si>
    <t>ELEMENTOS DE DRENAGEM E ESGOTO</t>
  </si>
  <si>
    <t xml:space="preserve">ACRÉSCIMO PARA POÇO DE VISITA RETANGULAR PARA DRENAGEM, EM ALVENARIA COM BLOCOS DE CONCRETO, DIMENSÕES INTERNAS = 3,5X3,5 M. </t>
  </si>
  <si>
    <t>CHAMINÉ CIRCULAR PARA POÇO DE VISITA PARA DRENAGEM, EM CONCRETO PRÉ-MOLDADO, DIÂMETRO INTERNO = 0,6 M.</t>
  </si>
  <si>
    <t>ACRÉSCIMO PARA POÇO DE VISITA RETANGULAR PARA DRENAGEM, EM ALVENARIA COM BLOCOS DE CONCRETO, DIMENSÕES INTERNAS = 4X4 M.</t>
  </si>
  <si>
    <t>BASE PARA POCO DE VISITA RETANGULAR PARA ESGOTO E DRENAGEM, EM CONCRETO ESTRUTURAL, DIMENSÕES INTERNAS DE 90X150 M, PROFUNDIDADE DE 1,25 M,  EXCLUINDO TAMPÃO.</t>
  </si>
  <si>
    <t>ACRÉSCIMO PARA POÇO DE VISITA CIRCULAR PARA ESGOTO, EM CONCRETO PRÉ-MOLDADO, DIÂMETRO INTERNO = 1 M.</t>
  </si>
  <si>
    <t>RALO SECO / RALO DE PASSAGEM EM PVC, QUADRADO, 100 X 100 X 53 MM, SAIDA 40 MM, COM GRELHA BRANCA</t>
  </si>
  <si>
    <t xml:space="preserve">RALO FOFO COM REQUADRO, QUADRADO 200 X 200 MM </t>
  </si>
  <si>
    <t>RALO FOFO COM REQUADRO, QUADRADO 250 X 250 MM</t>
  </si>
  <si>
    <t>RALO FOFO COM REQUADRO, QUADRADO 150 X 150 MM</t>
  </si>
  <si>
    <t>GRELHA FIXA, EM PVC BRANCA, QUADRADA, 150 X 150 MM, PARA RALOS E CAIXAS</t>
  </si>
  <si>
    <t>GRELHA FIXA, PVC CROMADA, REDONDA, 150 MM, PARA RALOS E CAIXAS UN CR 20,54</t>
  </si>
  <si>
    <t>CAIXAS COM GRELHA E GRELHAS</t>
  </si>
  <si>
    <t>CAMINHÃO BASCULANTE 14 M3, COM CAVALO MECÂNICO DE CAPACIDADE MÁXIMA DE TRAÇÃO COMBINADO DE 36000 KG, POTÊNCIA 286 CV, INCLUSIVE SEMIREBOQUE COM CAÇAMBA METÁLICA - CHP DIURNO.</t>
  </si>
  <si>
    <t>PORTAO DE ABRIR EM GRADIL DE METALON REDONDO DE 3/4" VERTICAL, COM REQUADRO, ACABAMENTO NATURAL - COMPLETO</t>
  </si>
  <si>
    <t>ESCAVAÇÃO ACIMA DE 1,30M</t>
  </si>
  <si>
    <t>EXECUÇÃO DE PASSEIO (CALÇADA) OU PISO DE CONCRETO COM CONCRETO MOLDADO IN LOCO, USINADO, ACABAMENTO CONVENCIONAL, ESPESSURA 8 CM, ARMADO.</t>
  </si>
  <si>
    <t>EXECUÇÃO DE PAVIMENTO EM PISO INTERTRAVADO, COM BLOCO PISOGRAMA DE 35 X 15 CM,
ESPESSURA 6 CM.</t>
  </si>
  <si>
    <t>REMOÇÃO DE PISO DE BLOCO INTERTRAVADO OU DE PEDRA PORTUGUESA, DE FORMA MANUAL, COM REAPROVEITAMENTO. AF_09/2023</t>
  </si>
  <si>
    <t>BASE PARA POÇO DE VISITA CIRCULAR PARA ESGOTO, EM CONCRETO PRÉ-MOLDADO, DIÂMETRO INTERNO = 0,8 M, PROFUNDIDADE = 1,35 M, EXCLUINDO TAMPÃO.</t>
  </si>
  <si>
    <t>BASE PARA POÇO DE VISITA CIRCULAR PARA DRENAGEM, EM CONCRETO PRÉ-MOLDADO, DIÂMETRO INTERNO = 1,5 M, PROFUNDIDADE = 1,35 M, EXCLUINDO TAMPÃO.</t>
  </si>
  <si>
    <t>BASE PARA POÇO DE VISITA CIRCULAR PARA DRENAGEM, EM CONCRETO PRÉ-MOLDADO, DIÂMETRO INTERNO = 1,2 M, PROFUNDIDADE = 1,60 M, EXCLUINDO TAMPÃO.</t>
  </si>
  <si>
    <t>POÇO DE INSPEÇÃO CIRCULAR PARA ESGOTO, EM CONCRETO PRÉ-MOLDADO, DIÂMETRO INTERNO = 0,6 M, PROFUNDIDADE = 0,90 M, EXCLUINDO TAMPÃO.</t>
  </si>
  <si>
    <t>POÇO DE INSPEÇÃO CIRCULAR PARA ESGOTO, EM CONCRETO PRÉ-MOLDADO, DIÂMETRO INTERNO = 0,6 M, PROFUNDIDADE = 1,40 M, EXCLUINDO TAMPÃO.</t>
  </si>
  <si>
    <t>POÇO DE INSPEÇÃO CIRCULAR PARA DRENAGEM, EM CONCRETO PRÉ-MOLDADO, DIÂMETRO INTERNO = 0,6 M, PROFUNDIDADE = 0,90 M, EXCLUINDO TAMPÃO.</t>
  </si>
  <si>
    <t>POÇO DE INSPEÇÃO CIRCULAR PARA DRENAGEM, EM CONCRETO PRÉ-MOLDADO, DIÂMETRO INTERNO = 0,6 M, PROFUNDIDADE = 1,40 M, EXCLUINDO TAMPÃO.</t>
  </si>
  <si>
    <t>RASGO LINEAR MECANIZADO EM CONTRAPISO, PARA RAMAIS / DISTRIBUIÇÃO DE INSTALAÇÕES HIDRÁULICAS, DIÂMETROS MAIORES QUE 40MM E MENORES OU IGUAIS A 75MM. AF_09/2023_PS</t>
  </si>
  <si>
    <t>RASGO LINEAR MECANIZADO EM CONTRAPISO, PARA RAMAIS / DISTRIBUIÇÃO DE INSTALAÇÕES HIDRÁULICAS, DIÂMETROS MAIORES QUE 75MM E MENORES OU IGUAIS A 100MM. AF_09/2023_PS</t>
  </si>
  <si>
    <t>FURO MECANIZADO EM CONCRETO, COM MARTELO DEMOLIDOR, PARA INSTALAÇÕES HIDRÁULICAS, DIÂMETROS MAIORES QUE 75MM E MENORES OU IGUAIS A 150MM. AF_09/2023</t>
  </si>
  <si>
    <t>ANEL DE VEDAÇÃO, PVC FLEXIVEL, 100MM, PARA SAIDA DE BACIA / VASO SANITARIO</t>
  </si>
  <si>
    <t>TUBO DE DESCIDA EXTERNO DE PVC PARA CAIXA DE DESCARGA EXTERNA ALTA - 40 MM X 1,55 M</t>
  </si>
  <si>
    <t>REGISTRO DE ESFERA, PVC, SOLDÁVEL, COM VOLANTE, DN 50MM - FORNECIMENTO E INSTALAÇÃO. AF_08/2021</t>
  </si>
  <si>
    <t>88261</t>
  </si>
  <si>
    <t>RECOMPOSIÇÃO DE PAVIMENTO EM PEDRAS POLIÉDRICAS, REJUNTAMENTO COM ARGAMASSA, COM REAPROVEITAMENTO DAS PEDRAS POLIÉDRICAS, PARA O FECHAMENTO DE VALAS - INCLUSO RETIRADA E COLOCAÇÃO DO MATERIAL. AF_12/2020.</t>
  </si>
  <si>
    <t>CÓPIA CHAVE SIMPLES</t>
  </si>
  <si>
    <t>CÓPIA CHAVE TETRA</t>
  </si>
  <si>
    <t>ARGAMASSA POLIMÉRICA DE REPARO ESTRUTURAL, BICOMPONENTE</t>
  </si>
  <si>
    <t>PÓ DE PEDRA (POSTO PEDREIRA/FORNECEDOR, SEM FRETE)</t>
  </si>
  <si>
    <t>L</t>
  </si>
  <si>
    <t>GERADOR PORTÁTIL MONOFÁSICO, POTÊNCIA 5500VA, MOTOR A GASOLINA, POTÊNCIA DO MOTOR 13CV - MATERIAIS NA OPERAÇÃO</t>
  </si>
  <si>
    <t>Plataforma elevatória com 20M de altura máxima de trabalho e 225KG de capacidade total de elevação da plataforma</t>
  </si>
  <si>
    <t>MÁQUINAS E EQUIPAMENTOS</t>
  </si>
  <si>
    <t>CAMINHÃO PIPA 10.000L TRUCADO, PESO BRUTO TOTAL 23.000KG, CARGA ÚTIL MÁXIMA 15.935KG, DISTÂNCIA ENTRE EIXOS 4,8M, POTÊNCIA 230CV, INCLUSIVE TANQUE DE AÇO PARA TRANSPORTE DE ÁGUA - CHP DIURNO</t>
  </si>
  <si>
    <t>MONTAGEM E DESMONTAGEM DE ANDAIME TUBULAR TIPO TORRE (EXCLUSIVE ANDAIME E LIMPEZA)</t>
  </si>
  <si>
    <t>IMPERMEABILIZANTE FLEXÍVEL BRANCO DE BASE ACRÍLICA PARA COBERTURAS</t>
  </si>
  <si>
    <t>METAL-MECÂNICA</t>
  </si>
  <si>
    <t>CHAPA DE AÇO FINA A FRIO 1020</t>
  </si>
  <si>
    <t>CHAPA DE AÇO FINA A QUENTE 1020</t>
  </si>
  <si>
    <t>CHAPA DE AÇO GALVANIZADA 1020</t>
  </si>
  <si>
    <t>CHAPA DE AÇO GROSSA 1020</t>
  </si>
  <si>
    <t>BARRA DE FERRO CHATA, RETANGULAR (QUALQUER BITOLA) 1020</t>
  </si>
  <si>
    <t>BARRA REDONDA LAMINADA EM AÇO CARBONO BARRA 6M (QUALQUER BITOLA)</t>
  </si>
  <si>
    <t>ARAME FARPADO GALVANIZADO, 14 BWG (2,11MM), CLASSE 250</t>
  </si>
  <si>
    <t>ARAME FARPADO GALVANIZADO, 16 BWG (1,65MM), CLASSE 250</t>
  </si>
  <si>
    <t>FUNDO ANTICORROSIVO PARA METAIS FERROSOS (ZARCAO)</t>
  </si>
  <si>
    <t>VÁLVULA, PVC, PARA MICTÓRIO COM TEMPORIZADOR</t>
  </si>
  <si>
    <t>ESPUDE PARA VASO SANITÁRIO</t>
  </si>
  <si>
    <t>PARAFUSO PARA FIXAÇÃO DE VASO SANITÁRIO</t>
  </si>
  <si>
    <t>REGISTRO DE ESFERA, PVC, SOLDÁVEL, DN 32MM</t>
  </si>
  <si>
    <t>REGISTRO DE ESFERA, PVC, SOLDÁVEL, DN 60MM</t>
  </si>
  <si>
    <t xml:space="preserve">CAIXA D'AGUA EM POLIETILENO 500 LITROS, COM TAMPA </t>
  </si>
  <si>
    <t>11560</t>
  </si>
  <si>
    <t>MOLA HIDRAULICA AEREA, PARA PORTAS DE ATE 950MM E PESO DE ATE 65KG, COM CORPO EM ALUMINIO E BRAÇO EM AÇO, SEM BRAÇO DE PARADA</t>
  </si>
  <si>
    <t>CERCA GRADIL NYLOFOR, EM AÇO GALVANIZADO, COMPRIMENTO 2,50M, COMPLETO COM POSTE, FORNECIMENTO E INSTALAÇÃO</t>
  </si>
  <si>
    <t>REGISTRO DE PRESSÃO BRUTO DE LATÃO ½", ROSCÁVEL - FORNECIMENTO E INSTALAÇÃO.</t>
  </si>
  <si>
    <t>REGISTRO DE GAVETA BRUTO DE LATÃO ½", ROSCÁVEL - FORNECIMENTO E INSTALAÇÃO.</t>
  </si>
  <si>
    <t>377</t>
  </si>
  <si>
    <t>REGISTRO DE PRESSÃO BRUTO DE LATÃO ¾", INCLUSIVE CONEXÕES, ROSCÁVEL - FORNECIMENTO E INSTALAÇÃO.</t>
  </si>
  <si>
    <t>REGISTRO DE GAVETA BRUTO DE LATÃO ¾", INCLUSIVE CONEXÕES, ROSCÁVEL- FORNECIMENTO E INSTALAÇÃO.</t>
  </si>
  <si>
    <t>6145</t>
  </si>
  <si>
    <t>20140</t>
  </si>
  <si>
    <t>12032</t>
  </si>
  <si>
    <t>37563</t>
  </si>
  <si>
    <t>4948</t>
  </si>
  <si>
    <t>37562</t>
  </si>
  <si>
    <t>11469</t>
  </si>
  <si>
    <t>11468</t>
  </si>
  <si>
    <t>11484</t>
  </si>
  <si>
    <t>38155</t>
  </si>
  <si>
    <t>43612</t>
  </si>
  <si>
    <t>3103</t>
  </si>
  <si>
    <t>2432</t>
  </si>
  <si>
    <t>11451</t>
  </si>
  <si>
    <t>5090</t>
  </si>
  <si>
    <t>5085</t>
  </si>
  <si>
    <t>43603</t>
  </si>
  <si>
    <t>10498</t>
  </si>
  <si>
    <t>10507</t>
  </si>
  <si>
    <t>10505</t>
  </si>
  <si>
    <t>10506</t>
  </si>
  <si>
    <t>10502</t>
  </si>
  <si>
    <t>10501</t>
  </si>
  <si>
    <t>10503</t>
  </si>
  <si>
    <t>11186</t>
  </si>
  <si>
    <t>34713</t>
  </si>
  <si>
    <t>3275</t>
  </si>
  <si>
    <t>368</t>
  </si>
  <si>
    <t>11732</t>
  </si>
  <si>
    <t>11731</t>
  </si>
  <si>
    <t>21059</t>
  </si>
  <si>
    <t>21060</t>
  </si>
  <si>
    <t>11234</t>
  </si>
  <si>
    <t>5102</t>
  </si>
  <si>
    <t>ESPUMA EXPANSIVA DE POLIURETANO, APLICAÇÃO MANUAL - 500ML</t>
  </si>
  <si>
    <t>SILICONE ACETICO USO GERAL INCOLOR - 280G</t>
  </si>
  <si>
    <t>ACABAMENTO DE METAL CROMADO PARA REGISTRO PEQUENO, DE PAREDE, 1/2" OU 3/4"</t>
  </si>
  <si>
    <t>INVERSOR DE SOLDA MONOFÁSICO DE 160A, POTÊNCIA DE 5400W, TENSÃO DE 220V, PARA SOLDA COM ELETRODOS DE 2,0 A 4,0 MM</t>
  </si>
  <si>
    <t>PARAFUSO SEXTAVADO, ROSCA SOBERBA 5/16" X 100MM</t>
  </si>
  <si>
    <t>INSTALAÇÃO DE PISO ELEVADO COM ARDOSIA E ESTRUTURA REGULÁVEL DE APOIOS DE POLIPROPILENO E ASTE EM AÇO, COM NIVELAMENTO A LASER - INCLUSO TRANSPORTE DE MATERIAIS E APROVEITAMENTO DE ARDOSIA EXISTENTE</t>
  </si>
  <si>
    <t>INSTALAÇÃO DE CONCERTINA SIMPLES, ESPIRAL DE 300MM</t>
  </si>
  <si>
    <t>INSTALAÇÃO DE CONCERTINA DUPLA CLIPADA, ESPIRAL DE 300MM</t>
  </si>
  <si>
    <t>PAREDE COM SISTEMA EM CHAPAS DE GESSO PARA DRYWALL, USO INTERNO, COM DUAS FACES SIMPLES E ESTRUTURA METÁLICA COM GUIAS SIMPLES, SEM VÃOS.</t>
  </si>
  <si>
    <t>PAREDE COM SISTEMA EM CHAPAS DE GESSO PARA DRYWALL, USO INTERNO, COM DUAS FACES SIMPLES E ESTRUTURA METÁLICA COM GUIAS SIMPLES PARA PAREDES COM ÁREA LÍQUIDA MAIOR OU IGUAL A 6M², COM VÃOS</t>
  </si>
  <si>
    <t>PAREDE COM SISTEMA EM CHAPAS DE GESSO PARA DRYWALL, USO INTERNO, COM DUAS FACES SIMPLES E ESTRUTURA METÁLICA COM GUIAS DUPLAS, SEM VÃOS</t>
  </si>
  <si>
    <t>PAREDE COM SISTEMA EM CHAPAS DE GESSO PARA DRYWALL, USO INTERNO, COM DUAS FACES SIMPLES E ESTRUTURA METÁLICA COM GUIAS DUPLAS PARA PAREDES COM ÁREA LÍQUIDA MAIOR OU IGUAL A 6M², COM VÃOS</t>
  </si>
  <si>
    <t>PAREDE COM SISTEMA EM CHAPAS DE GESSO PARA DRYWALL, USO INTERNO, COM DUAS FACES DUPLAS E ESTRUTURA METÁLICA COM GUIAS SIMPLES, SEM VÃOS</t>
  </si>
  <si>
    <t>11062</t>
  </si>
  <si>
    <t xml:space="preserve">PLACA CIMENTÍCIA LISA E = 10 MM, DE 1,20 X 2,50 M </t>
  </si>
  <si>
    <t>PAREDE COM SISTEMA EM CHAPAS DE GESSO PARA DRYWALL, USO INTERNO, COM DUAS FACES DUPLAS E ESTRUTURA METÁLICA COM GUIAS SIMPLES PARA PAREDES COM ÁREA LÍQUIDA MAIOR OU IGUAL A 6M², COM VÃOS</t>
  </si>
  <si>
    <t xml:space="preserve">PLACA CIMENTÍCIA LISA E = 6 MM, DE 1,20 X 2,50 M </t>
  </si>
  <si>
    <t>11063</t>
  </si>
  <si>
    <t>PORTA-01-CV</t>
  </si>
  <si>
    <t>PORTA-02-CV</t>
  </si>
  <si>
    <t>PORTA-03-CV</t>
  </si>
  <si>
    <t>PORTA-04-CV</t>
  </si>
  <si>
    <t>FECHADURA MAGNÉTICA SEM FIO, CONTROLE, BATERIA COMPLETO - FORNECIMENTO E INSTALAÇÃO</t>
  </si>
  <si>
    <t>FECHADURA MAGNÉTICA COM SENSOR (02 BOTOEIRA) - FORNECIMENTO E INSTALAÇÃO</t>
  </si>
  <si>
    <t>PISO-01-CV</t>
  </si>
  <si>
    <t>LAV-01-CV</t>
  </si>
  <si>
    <t>ESC-01-CV</t>
  </si>
  <si>
    <t>BOC-01-CV</t>
  </si>
  <si>
    <t>CERC-01-CV</t>
  </si>
  <si>
    <t>CONEBUC-01-CV</t>
  </si>
  <si>
    <t>VALV-01-CV</t>
  </si>
  <si>
    <t>ESPUDE-01-CV</t>
  </si>
  <si>
    <t>PARAF-01-CV</t>
  </si>
  <si>
    <t>PARAF-02-CV</t>
  </si>
  <si>
    <t>REGIST-01-CV</t>
  </si>
  <si>
    <t>REGIST-02-CV</t>
  </si>
  <si>
    <t>ADAPT-01-CV</t>
  </si>
  <si>
    <t>CURV-01-CV</t>
  </si>
  <si>
    <t>JOEL-01-CV</t>
  </si>
  <si>
    <t>JOEL-02-CV</t>
  </si>
  <si>
    <t>JUNC-01-CV</t>
  </si>
  <si>
    <t>LUV-01-CV</t>
  </si>
  <si>
    <t>LUV-02-CV</t>
  </si>
  <si>
    <t>LUV-03-CV</t>
  </si>
  <si>
    <t>LUV-04-CV</t>
  </si>
  <si>
    <t>TE-01-CV</t>
  </si>
  <si>
    <t>TE-02-CV</t>
  </si>
  <si>
    <t>TE-03-CV</t>
  </si>
  <si>
    <t>MAQ-01-CV</t>
  </si>
  <si>
    <t>MAQ-02-CV</t>
  </si>
  <si>
    <t>METMEC-01-CV</t>
  </si>
  <si>
    <t>METMEC-02-CV</t>
  </si>
  <si>
    <t>METMEC-03-CV</t>
  </si>
  <si>
    <t>METMEC-04-CV</t>
  </si>
  <si>
    <t>METMEC-05-CV</t>
  </si>
  <si>
    <t>METMEC-06-CV</t>
  </si>
  <si>
    <t>METMEC-07-CV</t>
  </si>
  <si>
    <t>4722</t>
  </si>
  <si>
    <t>PEDRA BRITADA N.3 (38 A 50MM) POSTO PEDREIRA/FORNECEDOR, SEM FRETE</t>
  </si>
  <si>
    <t>CLORO-01-CV</t>
  </si>
  <si>
    <t>BOMBONA DE HIPOCLORITO DE SÓDIO EM CONCENTRAÇÃO DE 12% DE CLORO ATIVO DE 50 LITROS</t>
  </si>
  <si>
    <t xml:space="preserve">BETONEIRAS </t>
  </si>
  <si>
    <t>BOMBAS E MISTURADORES</t>
  </si>
  <si>
    <t>TAMPA FERRO FUNDIDO - CAIXA ATERRAMENTO 300mm</t>
  </si>
  <si>
    <t>GRELHA EM FERRO FUNDIDO, PARA ALTO FLUXO, 1,0x0,50m, SUPORTE DE CARGAS 90 TON - COM REQUADRO ASSENTADA COM ARGAMASSA</t>
  </si>
  <si>
    <t>103007</t>
  </si>
  <si>
    <t>CAIXA COM GRELHA RETANGULAR DE FERRO FUNDIDO, EM ALVENARIA COM TIJOLOS CERÂMICOS MACIÇOS, DIMENSÕES INTERNAS: 0,30 X 1,00 X 0,5M</t>
  </si>
  <si>
    <t>GRELHA-01-CV</t>
  </si>
  <si>
    <t>BOMB-01-CV</t>
  </si>
  <si>
    <t>BOMB-02-CV</t>
  </si>
  <si>
    <t>BOMB-03-CV</t>
  </si>
  <si>
    <t>BOMB-04-CV</t>
  </si>
  <si>
    <t>REVESTIMENTO CERÂMICO PARA PAREDES INTERNAS COM PLACAS TIPO ESMALTADA DE DIMENSÕES 20X20CM APLICADAS A MEIA ALTURA DAS PAREDES</t>
  </si>
  <si>
    <t>REVESTIMENTO CERÂMICO PARA PAREDES INTERNAS COM PLACAS TIPO ESMALTADA DE DIMENSÕES 20X20CM APLICADAS NA ALTURA INTERA DAS PAREDES</t>
  </si>
  <si>
    <t>REVESTIMENTO CERÂMICO PARA PAREDES INTERNAS COM PLACAS TIPO ESMALTADA DE DIMENSÕES 33X45CM APLICADAS A MEIA ALTURA DAS PAREDES</t>
  </si>
  <si>
    <t>REVESTIMENTO CERÂMICO PARA PAREDES INTERNAS COM PLACAS TIPO ESMALTADA DE DIMENSÕES 33X45CM APLICADAS NA ALTURA INTEIRA DAS PAREDES</t>
  </si>
  <si>
    <t>REVESTIMENTO CERÂMICO PARA PISOS COM PLACAS TIPO ESMALTADA DE DIMENSÕES 35X35CM APLICADA EM AMBIENTES DE ÁREA MENOR QUE 5M2</t>
  </si>
  <si>
    <t xml:space="preserve">EMBOÇO, PARA RECEBIMENTO DE CERÂMICA, EM ARGAMASSA TRAÇO 1:2:8, PREPARO MANUAL, APLICADO MANUALMENTE EM FACES INTERNAS DE PAREDESDE AMBIENTES COM ÁREA MAIOR QUE 10M2, ESPESSURA DE 17,5MM, COM EXECUÇÃO DE TALISCAS. </t>
  </si>
  <si>
    <t xml:space="preserve">DEMOLIÇÃO DE RODAPÉ CERÂMICO, DE FORMA MANUAL, SEM REAPROVEITAMENTO. </t>
  </si>
  <si>
    <t>PISO EM GRANILITE, MARMORITE OU GRANITINA, EM AMBIENTES INTERNOS, COM ESPESSURA DE 8MM, INCLUSO MISTURA EM BETONEIRA, COLOCAÇÃO DAS JUNTAS, APLICAÇÃO DO PISO, 4 POLIMENTOS COM POLITRIZ, ESTUCAMENTO, SELADOR E CERA.</t>
  </si>
  <si>
    <t>LIMPEZA DE FORRO REMOVÍVEL COM PANO ÚMIDO</t>
  </si>
  <si>
    <t>ESCAVAÇÕES E ATERRO</t>
  </si>
  <si>
    <t xml:space="preserve">DEMOLIÇÃO DE LAJES DE FORMA MANUAL, EM CONCRETO ARMADO, SEM REAPROVEITAMENTO. </t>
  </si>
  <si>
    <t xml:space="preserve">DEMOLIÇÃO DE LAJES, DE FORMA MECANIZADA COM MARTELETE, EM CONCRETO ARMADO, SEM REAPROVEITAMENTO. </t>
  </si>
  <si>
    <t>DEMOLIÇÃO DE ALVENARIA DE BLOCO FURADO, DE FORMA MANUAL, COM REAPROVEITAMENTO.</t>
  </si>
  <si>
    <t xml:space="preserve">DEMOLIÇÃO DE ALVENARIA DE TIJOLO MACIÇO, DE FORMA MANUAL, SEM REAPROVEITAMENTO. </t>
  </si>
  <si>
    <t>CAP PVC SOLDÁVEL DE 25MM, PARA AGUA FRIA PREDIAL</t>
  </si>
  <si>
    <t>CAP PVC SOLDÁVEL DE 32MM, PARA AGUA FRIA PREDIAL</t>
  </si>
  <si>
    <t>CAP PVC SOLDÁVEL DE 50MM, PARA AGUA FRIA PREDIAL</t>
  </si>
  <si>
    <t>CARPETE DE POLIPROPILENO EM MANTA PARA TRAFEGO COMERCIAL MEDIO, E=5 A 6MM (INSTALADO)</t>
  </si>
  <si>
    <t>BANCADA DE MÁRMORE BRANCO POLIDO, DE 1,50 X 0,60M, PARA PIA DE COZINHA - FORNECIMENTO E INSTALAÇÃO</t>
  </si>
  <si>
    <t xml:space="preserve">CAIXA D'AGUA EM POLIETILENO 1500 LITROS, COM TAMPA </t>
  </si>
  <si>
    <t xml:space="preserve">CORTADORA DE PISO COM MOTOR 4 TEMPOS A GASOLINA, POTÊNCIA DE 13 HP, COM DISCO DE CORTE DIAMANTADO SEGMENTADO PARA CONCRETO, DIÂMETRO DE 350 MM, FURO DE 1" (14 X 1") - CHI DIURNO. </t>
  </si>
  <si>
    <t>ESCAVADEIRA HIDRÁULICA DE BRAÇO LONGO (LONGO ALCANCE) SOBRE ESTEIRAS, CAÇAMBA 0,52 M3, PESO OPERACIONAL 24T, POTÊNCIA LIQUIDA 155HP - MATERIAIS NA OPERAÇÃO</t>
  </si>
  <si>
    <t>ESCAVADEIRA HIDRÁULICA DE BRAÇO LONGO (LONGO ALCANCE) SOBRE ESTEIRAS, CAÇAMBA 0,52 M3, PESO OPERACIONAL 24T, POTÊNCIA LIQUIDA 155HP - MANUTENÇÃO</t>
  </si>
  <si>
    <t>LONA PLÁSTICA EXTRA FORTE PRETA - E=200 MICRA</t>
  </si>
  <si>
    <t>43742</t>
  </si>
  <si>
    <t>PLACA  / CHAPA DE GESSO ACARTONADO, RESISTENTE A UMIDADE (RU), COR VERDE, E=15MM, 1200X2400MMM (LXC)</t>
  </si>
  <si>
    <t>43740</t>
  </si>
  <si>
    <t>PLACA  / CHAPA DE GESSO ACARTONADO, RESISTENTE AO FOGO (RF), COR ROSA, E=15MM, 1200X2400MMM (LXC)</t>
  </si>
  <si>
    <t>MOTOR COMPLETO COM BOMBA 15CV - 4 POLOS TENSÃO - FORNECIMENTO E INSTALAÇÃO</t>
  </si>
  <si>
    <t>MOTOR COMPLETO COM BOMBA 2CV - 220V  - FORNECIMENTO E INSTALAÇÃO</t>
  </si>
  <si>
    <t>BOMBA SUBMERSÍVEL FAMAC FBS-JAC-NG600 130MM - FFGG20 - 3CV - 220V TRIFÁSICO - FORNECIMENTO E INSTALAÇÃO</t>
  </si>
  <si>
    <t>MISTURADOR/AGITADOR SUBMERSO BECK INOX304 WEG 2CV - 220V - FORNECIMENTO E INSTALAÇÃO</t>
  </si>
  <si>
    <t>APARELHO PARA CORTE E SOLDA OXI-ACETILENO SOBRE RODAS, INCLUSIVE CILINDROS E MAÇARICOS - CHI DIURNO</t>
  </si>
  <si>
    <t>APARELHO PARA CORTE E SOLDA OXI-ACETILENO SOBRE RODAS, INCLUSIVE CILINDROS E MAÇARICOS - CHP DIURNO</t>
  </si>
  <si>
    <t>TAMPA DE CONCRETO ARMADO PARA BOCA DE LOBO, INSTALADA, ÁREA ESTIMADA EM ATÉ 1M²</t>
  </si>
  <si>
    <t xml:space="preserve">CONCRETAGEM DE PILARES, FCK = 25 MPA, COM USO DE BALDES - LANÇAMENTO, ADENSAMENTO E ACABAMENTO. </t>
  </si>
  <si>
    <t xml:space="preserve">CONCRETAGEM DE VIGAS E LAJES, FCK = 25MPA, PARA QUALQUER TIPO DE LAJE COM BALDES EM EDIFICAÇÃO TÉRREA - LANÇAMENTO, ADENSAMENTO E ACABAMENTO. </t>
  </si>
  <si>
    <t>CONCRETAGEM DE VIGAS E LAJES, FCK = 25MPA, PARA QUALQUER TIPO DE LAJE COM BALDES EM EDIFICAÇÃO DE MULTIPAVIMENTOS ATÉ 04 ANDARES - LANÇAMENTO, ADENSAMENTO E ACABAMENTO.</t>
  </si>
  <si>
    <t>GRAUTE FGK = 15MPA; TRAÇO 1:0,04:2,2:2,5 (EM MASSA SECA DE CIMENTO/CAL/AREIA GROSSA/BRITA 0) PREPARO MECANICO COM BETONEIRA 400 L.</t>
  </si>
  <si>
    <t>CAIXILHO FIXO DE ALUMÍNIO PARA VIDRO (VIDRO INCLUSO), BATENTE/REQUADRO DE 4 A 14CM, SEM GUARNIÇÃO/ALIZAR, FIXAÇÃO COM PARAFUSOS, VEDAÇÃO COM SILICONE, EXCLUSIVE CONTRAMARCO - FORNECIMENTO E INSTALAÇÃO</t>
  </si>
  <si>
    <t>BRAÇO OU HASTE RETA COM CANOPLA PLÁSTICA, 1/2", PARA CHUVEIRO SIMPLES</t>
  </si>
  <si>
    <t>ENCARREGADO GERAL DE OBRAS COM ENCARGOS COMPLEMENTARES</t>
  </si>
  <si>
    <t>CLORO-02-CV</t>
  </si>
  <si>
    <t>CLORO-03-CV</t>
  </si>
  <si>
    <t>PASTILHA DE CLORO PARA TRATAMENTO DE ÁGUA POTÁVEL</t>
  </si>
  <si>
    <t>FLUTUADOR DE CLORO PARA RESERVATÓRIO DE ÁGUA</t>
  </si>
  <si>
    <t>MAQ-03-CV</t>
  </si>
  <si>
    <t>DOSADORA DE CLORO COM SISTEMA DE AUTO MEDIÇÃO E AUTO REGULAGEM NA DOSAGEM DE CLORO</t>
  </si>
  <si>
    <t>LOCAÇÃO DE CONTAINER 2,30 X 6,00M, ALT. 2,50M, PARA SANITÁRIO, COM 4 BACIAS, 8 CHUVEIROS, 1 LAVATÓRIO E MICTÓRIO (NÃO INCLUI MOBILIZAÇÃO/DESMOBILIZAÇÃO)</t>
  </si>
  <si>
    <t>LOCAÇÃO DE CONTAINER 2,30 X 6,00M, ALT. 2,50M, COM 1 SANITÁRIO, PARA ESCRITÓRIO, COMPLETO, SEM DIVISÓRIAS INTERNAS (NÃO INCLUI MOBILIZAÇÃO/DESMOBILIZAÇÃO)</t>
  </si>
  <si>
    <t>LOCAÇÃO DE CONTAINER 2,30 X 6,00M, ALT. 2,50M,  PARA ESCRITÓRIO,  SEM DIVISÓRIAS INTERNAS E SEM SANITÁRIO (NÃO INCLUI MOBILIZAÇÃO/DESMOBILIZAÇÃO)</t>
  </si>
  <si>
    <t>RIPA APARELHADA 1,5X5CM, EM MACARANDUBA/MASSARANDUBA, ANGELIM OU EQUIVALENTE DA REGIÃO</t>
  </si>
  <si>
    <t>MDF-01-CV</t>
  </si>
  <si>
    <t>PAINEL DE MDF 15MM - FORNECIMENTO E INSTALAÇÃO</t>
  </si>
  <si>
    <t>CORRIMÃO SIMPLES, DIÂMETRO EXTERNO = 1.1/2" EM AÇO GALVANIZADO</t>
  </si>
  <si>
    <t>METMEC-08-CV</t>
  </si>
  <si>
    <t>ESCADA METÁLICA PADRÃO NPT-011 INSTALADOS NO LOCAL (TODOS OS CUSTOS INCLUSOS)</t>
  </si>
  <si>
    <t>DEMOLIÇÃO DE ARGAMASSAS, DE FORMA MECANIZADA COM MARTELETE, SEM REAPROVEITAMENTO</t>
  </si>
  <si>
    <t>DEMOLIÇÃO DE PISO DE CONCRETO SIMPLES, DE FORMA MANUAL, SEM REAPROVEITAMENTO</t>
  </si>
  <si>
    <t>DEMOLIÇÃO DE PISO DE CONCRETO SIMPLES, DE FORMA MECANIZADA COM MARTELETE, SEM REAPROVEITAMENTO</t>
  </si>
  <si>
    <t>36230</t>
  </si>
  <si>
    <t>FORRO DE PVC, FRISADO, BRANCO, REGUA DE 10CM, ESPESSURA APROXIMADA DE 8MM E COMPRIMENTO 6M (SEM COLOCAÇÃO)</t>
  </si>
  <si>
    <t>4812</t>
  </si>
  <si>
    <t>PLACA DE GESSO PARA FORRO, *60X60CM, ESPESSURA DE 12MM (SEM COLOCAÇÃO)</t>
  </si>
  <si>
    <t>90776</t>
  </si>
  <si>
    <t>RECOMPOSIÇÃO PARCIAL DE ARAME FARPADO Nº 14 OU 16 CLASSE 250, FIXADO EM CERCA COM MOURÕES DE CONCRETO - FORNECIMENTO E INSTALAÇÃO.</t>
  </si>
  <si>
    <t>BACIA SANITÁRIA COM CAIXA ACOPLADA LOUÇA BRANCA - FORNECIMENTO E INSTALAÇÃO.</t>
  </si>
  <si>
    <t xml:space="preserve">BACIA SANITÁRIA EM LOUÇA BRANCA PARA PCD SEM FURO FRONTAL, COM TUBO DE LIGAÇÃO CROMADO, SEM ASSENTO -  FORNECIMENTO E INSTALAÇÃO. </t>
  </si>
  <si>
    <t xml:space="preserve">BACIA SANITÁRIA COM CAIXA ACOPLADA LOUÇA BRANCA, INCLUSO ENGATE FLEXÍVEL EM PLÁSTICO BRANCO, 1/2 X 40CM - FORNECIMENTO E INSTALAÇÃO. </t>
  </si>
  <si>
    <t>BACIA SANITÁRIA COM CAIXA ACOPLADA LOUÇA BRANCA - PADRÃO MÉDIO, INCLUSO ENGATE FLEXÍVEL EM METAL CROMADO, 1/2 X 40CM - FORNECIMENTO E INSTALAÇÃO.</t>
  </si>
  <si>
    <t>BACIA SANITÁRIA EM LOUÇA BRANCA, COM TUBO DE LIGAÇÃO CROMADO - FORNECIMENTO E INSTALAÇÃO.</t>
  </si>
  <si>
    <t>CHUVEIRO COMUM EM PLASTICO BRANCO, COM CANO, 3 TEMPERATURAS, 5500W (110/220V)</t>
  </si>
  <si>
    <t>99842</t>
  </si>
  <si>
    <t>GUARDA-CORPO DE AÇO GALVANIZADO DE 1,10M, MONTATES TUBULARES DE 1.1/4" ESPAÇADOS 1,20M, TRAVESSA SUPERIOR DE 1.1/2", GRADIL FORMADO POR TUBOS HORIZONTAIS DE 1" E VERTICAIS DE 3/4", FIXADO COM ADESIVO ESTRUTURAL EPOXI.</t>
  </si>
  <si>
    <t>99844</t>
  </si>
  <si>
    <t>GUARDA-CORPO DE AÇO GALVANIZADO DE 1,10M, MONTATES TUBULARES DE 1.1/2" ESPAÇADOS 1,20M, TRAVESSA SUPERIOR DE 2", GRADIL FORMADO POR BARRAS CHATAS DE 32X4,8MM, FIXADO COM ADESIVO ESTRUTURAL EPOXI.</t>
  </si>
  <si>
    <t>PORTA EM ALUMÍNIO DE ABRIR TIPO VENEZIANA COM GUARNIÇÃO, FIXAÇÃO COM PARAFUSOS - FORNECIMENTO E INSTALAÇÃO</t>
  </si>
  <si>
    <t xml:space="preserve">CERCA COM MOURÕES DE CONCRETO, RETO, H=3,00 M, ESPAÇAMENTO DE 2,5 M, CRAVADOS 0,5 M, COM 4 FIOS DE ARAME FARPADO Nº 14 OU 16 CLASSE 250 - FORNECIMENTO E INSTALAÇÃO. </t>
  </si>
  <si>
    <t xml:space="preserve">CERCA COM MOURÕES DE CONCRETO, RETO, H=2,30 M, ESPAÇAMENTO DE 2,5 M, CRAVADOS 0,5 M, COM 4 FIOS DE ARAME FARPADO Nº 14 OU 16 CLASSE 250 - FORNECIMENTO E INSTALAÇÃO. </t>
  </si>
  <si>
    <t>CERCA COM MOURÕES DE CONCRETO, SEÇÃO "T" PONTA INCLINADA, 10X10 CM, ESPAÇAMENTO DE 2,5 M, CRAVADOS 0,5 M, COM 11 FIOS DE ARAME FARPADO Nº 14 OU 16  - FORNECIMENTO E INSTALAÇÃO.</t>
  </si>
  <si>
    <t>BDI:</t>
  </si>
  <si>
    <t>ANEXO V - MODELO DE PROPOSTA</t>
  </si>
  <si>
    <t xml:space="preserve">PLANILHA VERIFICAÇÃO </t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</si>
  <si>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</si>
  <si>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</si>
  <si>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</si>
  <si>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</si>
  <si>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Verificação</t>
  </si>
  <si>
    <t xml:space="preserve">*Modelo para apresentação das propostas </t>
  </si>
  <si>
    <t>**Preencher os campos Custo Unitário e BDI</t>
  </si>
  <si>
    <t>***A licitante deverá apresentar composição do BDI (adequado à realidade da concorrente)</t>
  </si>
  <si>
    <t>****Utilizar arredondamento de duas casas decimais nas operações matemáticas</t>
  </si>
  <si>
    <t>Notas:</t>
  </si>
  <si>
    <t>2. Foram incluidos orçamentos particulares de serviços e materiais</t>
  </si>
  <si>
    <t>1. Os custos foram obtidos na tabela referencial: SINAPI 05/2026 (Com Desoneração)</t>
  </si>
  <si>
    <t>CUSTO UNITÁRIO DO ITEM (com BDI)</t>
  </si>
  <si>
    <r>
      <t xml:space="preserve">TOTAL ESTIMADO PARA O </t>
    </r>
    <r>
      <rPr>
        <b/>
        <sz val="14"/>
        <rFont val="Calibri"/>
        <family val="2"/>
        <scheme val="minor"/>
      </rPr>
      <t>LOTE ÚNICO</t>
    </r>
    <r>
      <rPr>
        <sz val="14"/>
        <rFont val="Calibri"/>
        <family val="2"/>
        <scheme val="minor"/>
      </rPr>
      <t xml:space="preserve"> COM BDI E ENCARGOS</t>
    </r>
    <r>
      <rPr>
        <sz val="14"/>
        <color theme="0"/>
        <rFont val="Calibri"/>
        <family val="2"/>
        <scheme val="minor"/>
      </rPr>
      <t xml:space="preserve">__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</si>
</sst>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"/>
    <numFmt numFmtId="166" formatCode="_-&quot;R$ &quot;* #,##0.00_-;&quot;-R$ &quot;* #,##0.00_-;_-&quot;R$ &quot;* \-??_-;_-@_-"/>
    <numFmt numFmtId="167" formatCode="_-* #,##0.00_-;\-* #,##0.00_-;_-* \-??_-;_-@_-"/>
    <numFmt numFmtId="168" formatCode="_(* #,##0.00_);_(* \(#,##0.00\);_(* \-??_);_(@_)"/>
    <numFmt numFmtId="169" formatCode="#,##0.00\ ;&quot; (&quot;#,##0.00\);&quot; -&quot;#\ ;@\ "/>
    <numFmt numFmtId="170" formatCode="#."/>
    <numFmt numFmtId="171" formatCode="&quot;N$&quot;#,##0_);\(&quot;N$&quot;#,##0\)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_([$€-2]* #,##0.00_);_([$€-2]* \(#,##0.00\);_([$€-2]* &quot;-&quot;??_)"/>
    <numFmt numFmtId="175" formatCode="_ * #,##0_ ;_ * \-#,##0_ ;_ * &quot;-&quot;_ ;_ @_ "/>
    <numFmt numFmtId="176" formatCode="_ * #,##0.00_ ;_ * \-#,##0.00_ ;_ * &quot;-&quot;??_ ;_ @_ "/>
    <numFmt numFmtId="177" formatCode="#,##0.00;[Red]\-#,##0.00;"/>
    <numFmt numFmtId="178" formatCode="_ &quot;S/&quot;* #,##0_ ;_ &quot;S/&quot;* \-#,##0_ ;_ &quot;S/&quot;* &quot;-&quot;_ ;_ @_ "/>
    <numFmt numFmtId="179" formatCode="_ &quot;S/&quot;* #,##0.00_ ;_ &quot;S/&quot;* \-#,##0.00_ ;_ &quot;S/&quot;* &quot;-&quot;??_ ;_ @_ "/>
    <numFmt numFmtId="180" formatCode="0.0000000"/>
    <numFmt numFmtId="181" formatCode="0.0000"/>
    <numFmt numFmtId="182" formatCode="#,##0.000"/>
    <numFmt numFmtId="183" formatCode="&quot;R$&quot;\ #,##0.00"/>
    <numFmt numFmtId="184" formatCode="0.000000000%"/>
    <numFmt numFmtId="185" formatCode="0.00000000%"/>
    <numFmt numFmtId="186" formatCode="0.0000000%"/>
    <numFmt numFmtId="187" formatCode="0.00000000"/>
  </numFmts>
  <fonts count="8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</font>
    <font>
      <b/>
      <sz val="16"/>
      <color indexed="9"/>
      <name val="Calibri"/>
      <family val="2"/>
    </font>
    <font>
      <b/>
      <sz val="11"/>
      <color indexed="30"/>
      <name val="Calibri"/>
      <family val="2"/>
    </font>
    <font>
      <b/>
      <sz val="11"/>
      <color indexed="53"/>
      <name val="Calibri"/>
      <family val="2"/>
    </font>
    <font>
      <sz val="11"/>
      <name val="Calibri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0"/>
      <name val="Calibri"/>
      <family val="2"/>
      <scheme val="minor"/>
    </font>
  </fonts>
  <fills count="6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3" tint="-0.249977111117893"/>
        <bgColor indexed="56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theme="3" tint="0.59999389629810485"/>
        <bgColor indexed="42"/>
      </patternFill>
    </fill>
    <fill>
      <patternFill patternType="solid">
        <fgColor theme="3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60"/>
        <bgColor indexed="25"/>
      </patternFill>
    </fill>
    <fill>
      <patternFill patternType="solid">
        <fgColor rgb="FFFFFF00"/>
        <bgColor indexed="26"/>
      </patternFill>
    </fill>
  </fills>
  <borders count="37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70">
    <xf numFmtId="0" fontId="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2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14" borderId="0" applyNumberFormat="0" applyBorder="0" applyAlignment="0" applyProtection="0"/>
    <xf numFmtId="0" fontId="15" fillId="7" borderId="0" applyNumberFormat="0" applyBorder="0" applyAlignment="0" applyProtection="0"/>
    <xf numFmtId="0" fontId="15" fillId="14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15" borderId="0" applyNumberFormat="0" applyBorder="0" applyAlignment="0" applyProtection="0"/>
    <xf numFmtId="0" fontId="15" fillId="6" borderId="0" applyNumberFormat="0" applyBorder="0" applyAlignment="0" applyProtection="0"/>
    <xf numFmtId="0" fontId="15" fillId="15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12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7" borderId="0" applyNumberFormat="0" applyBorder="0" applyAlignment="0" applyProtection="0"/>
    <xf numFmtId="0" fontId="15" fillId="17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20" borderId="0" applyNumberFormat="0" applyBorder="0" applyAlignment="0" applyProtection="0"/>
    <xf numFmtId="0" fontId="15" fillId="10" borderId="0" applyNumberFormat="0" applyBorder="0" applyAlignment="0" applyProtection="0"/>
    <xf numFmtId="0" fontId="15" fillId="20" borderId="0" applyNumberFormat="0" applyBorder="0" applyAlignment="0" applyProtection="0"/>
    <xf numFmtId="0" fontId="15" fillId="10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1" borderId="0" applyNumberFormat="0" applyBorder="0" applyAlignment="0" applyProtection="0"/>
    <xf numFmtId="0" fontId="15" fillId="21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14" borderId="0" applyNumberFormat="0" applyBorder="0" applyAlignment="0" applyProtection="0"/>
    <xf numFmtId="0" fontId="15" fillId="3" borderId="0" applyNumberFormat="0" applyBorder="0" applyAlignment="0" applyProtection="0"/>
    <xf numFmtId="0" fontId="15" fillId="14" borderId="0" applyNumberFormat="0" applyBorder="0" applyAlignment="0" applyProtection="0"/>
    <xf numFmtId="0" fontId="15" fillId="3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9" borderId="0" applyNumberFormat="0" applyBorder="0" applyAlignment="0" applyProtection="0"/>
    <xf numFmtId="0" fontId="15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23" borderId="0" applyNumberFormat="0" applyBorder="0" applyAlignment="0" applyProtection="0"/>
    <xf numFmtId="0" fontId="15" fillId="12" borderId="0" applyNumberFormat="0" applyBorder="0" applyAlignment="0" applyProtection="0"/>
    <xf numFmtId="0" fontId="15" fillId="23" borderId="0" applyNumberFormat="0" applyBorder="0" applyAlignment="0" applyProtection="0"/>
    <xf numFmtId="0" fontId="15" fillId="12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6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20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3" borderId="0" applyNumberFormat="0" applyBorder="0" applyAlignment="0" applyProtection="0"/>
    <xf numFmtId="0" fontId="31" fillId="3" borderId="0" applyNumberFormat="0" applyBorder="0" applyAlignment="0" applyProtection="0"/>
    <xf numFmtId="0" fontId="31" fillId="30" borderId="0" applyNumberFormat="0" applyBorder="0" applyAlignment="0" applyProtection="0"/>
    <xf numFmtId="0" fontId="31" fillId="6" borderId="0" applyNumberFormat="0" applyBorder="0" applyAlignment="0" applyProtection="0"/>
    <xf numFmtId="0" fontId="31" fillId="31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32" borderId="0" applyNumberFormat="0" applyBorder="0" applyAlignment="0" applyProtection="0"/>
    <xf numFmtId="0" fontId="21" fillId="6" borderId="0" applyNumberFormat="0" applyBorder="0" applyAlignment="0" applyProtection="0"/>
    <xf numFmtId="0" fontId="21" fillId="13" borderId="0" applyNumberFormat="0" applyBorder="0" applyAlignment="0" applyProtection="0"/>
    <xf numFmtId="0" fontId="37" fillId="0" borderId="1" applyNumberFormat="0" applyFill="0" applyAlignment="0" applyProtection="0"/>
    <xf numFmtId="0" fontId="37" fillId="0" borderId="1" applyNumberFormat="0" applyFill="0" applyAlignment="0" applyProtection="0"/>
    <xf numFmtId="0" fontId="38" fillId="0" borderId="2" applyNumberFormat="0" applyFill="0" applyAlignment="0" applyProtection="0"/>
    <xf numFmtId="0" fontId="38" fillId="0" borderId="2" applyNumberFormat="0" applyFill="0" applyAlignment="0" applyProtection="0"/>
    <xf numFmtId="0" fontId="39" fillId="0" borderId="3" applyNumberFormat="0" applyFill="0" applyAlignment="0" applyProtection="0"/>
    <xf numFmtId="0" fontId="39" fillId="0" borderId="3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2" fillId="34" borderId="4"/>
    <xf numFmtId="0" fontId="32" fillId="34" borderId="4" applyNumberFormat="0" applyAlignment="0" applyProtection="0"/>
    <xf numFmtId="0" fontId="32" fillId="34" borderId="4" applyNumberFormat="0" applyAlignment="0" applyProtection="0"/>
    <xf numFmtId="0" fontId="32" fillId="34" borderId="4" applyNumberFormat="0" applyAlignment="0" applyProtection="0"/>
    <xf numFmtId="0" fontId="26" fillId="33" borderId="4" applyNumberFormat="0" applyAlignment="0" applyProtection="0"/>
    <xf numFmtId="0" fontId="26" fillId="33" borderId="4" applyNumberFormat="0" applyAlignment="0" applyProtection="0"/>
    <xf numFmtId="0" fontId="26" fillId="33" borderId="4" applyNumberFormat="0" applyAlignment="0" applyProtection="0"/>
    <xf numFmtId="0" fontId="32" fillId="34" borderId="4" applyNumberFormat="0" applyAlignment="0" applyProtection="0"/>
    <xf numFmtId="0" fontId="26" fillId="33" borderId="4" applyNumberFormat="0" applyAlignment="0" applyProtection="0"/>
    <xf numFmtId="0" fontId="32" fillId="35" borderId="4" applyNumberFormat="0" applyAlignment="0" applyProtection="0"/>
    <xf numFmtId="0" fontId="32" fillId="35" borderId="4" applyNumberFormat="0" applyAlignment="0" applyProtection="0"/>
    <xf numFmtId="0" fontId="32" fillId="35" borderId="4" applyNumberFormat="0" applyAlignment="0" applyProtection="0"/>
    <xf numFmtId="0" fontId="40" fillId="0" borderId="0"/>
    <xf numFmtId="0" fontId="28" fillId="36" borderId="5" applyNumberFormat="0" applyAlignment="0" applyProtection="0"/>
    <xf numFmtId="0" fontId="28" fillId="37" borderId="5" applyNumberFormat="0" applyAlignment="0" applyProtection="0"/>
    <xf numFmtId="0" fontId="41" fillId="0" borderId="6" applyNumberFormat="0" applyFill="0" applyAlignment="0" applyProtection="0"/>
    <xf numFmtId="0" fontId="41" fillId="0" borderId="6" applyNumberFormat="0" applyFill="0" applyAlignment="0" applyProtection="0"/>
    <xf numFmtId="0" fontId="27" fillId="0" borderId="7" applyNumberFormat="0" applyFill="0" applyAlignment="0" applyProtection="0"/>
    <xf numFmtId="0" fontId="41" fillId="0" borderId="6" applyNumberFormat="0" applyFill="0" applyAlignment="0" applyProtection="0"/>
    <xf numFmtId="170" fontId="42" fillId="0" borderId="0">
      <protection locked="0"/>
    </xf>
    <xf numFmtId="38" fontId="43" fillId="0" borderId="0" applyFont="0" applyFill="0" applyBorder="0" applyAlignment="0" applyProtection="0"/>
    <xf numFmtId="40" fontId="44" fillId="0" borderId="0" applyFont="0" applyFill="0" applyBorder="0" applyAlignment="0" applyProtection="0"/>
    <xf numFmtId="170" fontId="42" fillId="0" borderId="0">
      <protection locked="0"/>
    </xf>
    <xf numFmtId="0" fontId="45" fillId="0" borderId="0"/>
    <xf numFmtId="0" fontId="46" fillId="0" borderId="0"/>
    <xf numFmtId="0" fontId="45" fillId="0" borderId="0"/>
    <xf numFmtId="0" fontId="46" fillId="0" borderId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9" borderId="0" applyNumberFormat="0" applyBorder="0" applyAlignment="0" applyProtection="0"/>
    <xf numFmtId="0" fontId="31" fillId="29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170" fontId="42" fillId="0" borderId="0">
      <protection locked="0"/>
    </xf>
    <xf numFmtId="171" fontId="13" fillId="0" borderId="0">
      <alignment horizontal="center"/>
    </xf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0" fontId="42" fillId="0" borderId="0">
      <protection locked="0"/>
    </xf>
    <xf numFmtId="170" fontId="42" fillId="0" borderId="0">
      <protection locked="0"/>
    </xf>
    <xf numFmtId="0" fontId="47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29" borderId="0" applyNumberFormat="0" applyBorder="0" applyAlignment="0" applyProtection="0"/>
    <xf numFmtId="0" fontId="31" fillId="43" borderId="0" applyNumberFormat="0" applyBorder="0" applyAlignment="0" applyProtection="0"/>
    <xf numFmtId="0" fontId="31" fillId="18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30" borderId="0" applyNumberFormat="0" applyBorder="0" applyAlignment="0" applyProtection="0"/>
    <xf numFmtId="0" fontId="31" fillId="26" borderId="0" applyNumberFormat="0" applyBorder="0" applyAlignment="0" applyProtection="0"/>
    <xf numFmtId="0" fontId="31" fillId="31" borderId="0" applyNumberFormat="0" applyBorder="0" applyAlignment="0" applyProtection="0"/>
    <xf numFmtId="0" fontId="31" fillId="39" borderId="0" applyNumberFormat="0" applyBorder="0" applyAlignment="0" applyProtection="0"/>
    <xf numFmtId="0" fontId="31" fillId="46" borderId="0" applyNumberFormat="0" applyBorder="0" applyAlignment="0" applyProtection="0"/>
    <xf numFmtId="0" fontId="24" fillId="47" borderId="4"/>
    <xf numFmtId="0" fontId="24" fillId="16" borderId="4" applyNumberFormat="0" applyAlignment="0" applyProtection="0"/>
    <xf numFmtId="0" fontId="24" fillId="16" borderId="4" applyNumberFormat="0" applyAlignment="0" applyProtection="0"/>
    <xf numFmtId="0" fontId="24" fillId="16" borderId="4" applyNumberFormat="0" applyAlignment="0" applyProtection="0"/>
    <xf numFmtId="0" fontId="24" fillId="21" borderId="4" applyNumberFormat="0" applyAlignment="0" applyProtection="0"/>
    <xf numFmtId="0" fontId="24" fillId="21" borderId="4" applyNumberFormat="0" applyAlignment="0" applyProtection="0"/>
    <xf numFmtId="0" fontId="24" fillId="21" borderId="4" applyNumberFormat="0" applyAlignment="0" applyProtection="0"/>
    <xf numFmtId="0" fontId="24" fillId="16" borderId="4" applyNumberFormat="0" applyAlignment="0" applyProtection="0"/>
    <xf numFmtId="0" fontId="24" fillId="21" borderId="4" applyNumberFormat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24" fillId="7" borderId="4" applyNumberFormat="0" applyAlignment="0" applyProtection="0"/>
    <xf numFmtId="0" fontId="14" fillId="1" borderId="8" applyFont="0" applyFill="0" applyBorder="0" applyAlignment="0">
      <alignment horizontal="center" vertical="center"/>
    </xf>
    <xf numFmtId="0" fontId="33" fillId="0" borderId="0"/>
    <xf numFmtId="0" fontId="59" fillId="0" borderId="0"/>
    <xf numFmtId="0" fontId="59" fillId="0" borderId="0"/>
    <xf numFmtId="174" fontId="13" fillId="0" borderId="0" applyFont="0" applyFill="0" applyBorder="0" applyAlignment="0" applyProtection="0"/>
    <xf numFmtId="168" fontId="15" fillId="0" borderId="0"/>
    <xf numFmtId="168" fontId="13" fillId="0" borderId="0"/>
    <xf numFmtId="168" fontId="15" fillId="0" borderId="0"/>
    <xf numFmtId="168" fontId="13" fillId="0" borderId="0"/>
    <xf numFmtId="168" fontId="13" fillId="0" borderId="0"/>
    <xf numFmtId="168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170" fontId="42" fillId="0" borderId="0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38" fontId="12" fillId="48" borderId="0" applyNumberFormat="0" applyBorder="0" applyAlignment="0" applyProtection="0"/>
    <xf numFmtId="0" fontId="50" fillId="0" borderId="0">
      <alignment horizontal="left"/>
    </xf>
    <xf numFmtId="170" fontId="51" fillId="0" borderId="0">
      <protection locked="0"/>
    </xf>
    <xf numFmtId="170" fontId="51" fillId="0" borderId="0"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10" fontId="12" fillId="48" borderId="9" applyNumberFormat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52" fillId="0" borderId="10"/>
    <xf numFmtId="44" fontId="11" fillId="0" borderId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3" fillId="0" borderId="0"/>
    <xf numFmtId="166" fontId="13" fillId="0" borderId="0"/>
    <xf numFmtId="44" fontId="13" fillId="0" borderId="0" applyFill="0" applyBorder="0" applyAlignment="0" applyProtection="0"/>
    <xf numFmtId="44" fontId="15" fillId="0" borderId="0" applyFont="0" applyFill="0" applyBorder="0" applyAlignment="0" applyProtection="0"/>
    <xf numFmtId="166" fontId="13" fillId="0" borderId="0"/>
    <xf numFmtId="44" fontId="13" fillId="0" borderId="0" applyFill="0" applyBorder="0" applyAlignment="0" applyProtection="0"/>
    <xf numFmtId="40" fontId="15" fillId="0" borderId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4" fontId="13" fillId="0" borderId="0" applyFill="0" applyBorder="0" applyAlignment="0" applyProtection="0"/>
    <xf numFmtId="166" fontId="13" fillId="0" borderId="0"/>
    <xf numFmtId="44" fontId="13" fillId="0" borderId="0" applyFill="0" applyBorder="0" applyAlignment="0" applyProtection="0"/>
    <xf numFmtId="166" fontId="15" fillId="0" borderId="0"/>
    <xf numFmtId="166" fontId="13" fillId="0" borderId="0"/>
    <xf numFmtId="44" fontId="13" fillId="0" borderId="0" applyFill="0" applyBorder="0" applyAlignment="0" applyProtection="0"/>
    <xf numFmtId="44" fontId="13" fillId="0" borderId="0" applyFill="0" applyBorder="0" applyAlignment="0" applyProtection="0"/>
    <xf numFmtId="166" fontId="15" fillId="0" borderId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34" fillId="0" borderId="0" applyFont="0" applyFill="0" applyBorder="0" applyAlignment="0" applyProtection="0"/>
    <xf numFmtId="166" fontId="15" fillId="0" borderId="0"/>
    <xf numFmtId="166" fontId="15" fillId="0" borderId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5" fillId="0" borderId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5" fillId="0" borderId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47" fillId="0" borderId="0">
      <protection locked="0"/>
    </xf>
    <xf numFmtId="0" fontId="23" fillId="21" borderId="0" applyNumberFormat="0" applyBorder="0" applyAlignment="0" applyProtection="0"/>
    <xf numFmtId="0" fontId="53" fillId="49" borderId="0" applyNumberFormat="0" applyBorder="0" applyAlignment="0" applyProtection="0"/>
    <xf numFmtId="0" fontId="53" fillId="21" borderId="0" applyNumberFormat="0" applyBorder="0" applyAlignment="0" applyProtection="0"/>
    <xf numFmtId="0" fontId="53" fillId="21" borderId="0" applyNumberFormat="0" applyBorder="0" applyAlignment="0" applyProtection="0"/>
    <xf numFmtId="37" fontId="54" fillId="0" borderId="0"/>
    <xf numFmtId="180" fontId="13" fillId="0" borderId="0"/>
    <xf numFmtId="0" fontId="34" fillId="0" borderId="0"/>
    <xf numFmtId="0" fontId="34" fillId="0" borderId="0"/>
    <xf numFmtId="0" fontId="34" fillId="0" borderId="0"/>
    <xf numFmtId="0" fontId="64" fillId="0" borderId="0"/>
    <xf numFmtId="0" fontId="15" fillId="0" borderId="0"/>
    <xf numFmtId="0" fontId="64" fillId="0" borderId="0"/>
    <xf numFmtId="0" fontId="15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55" fillId="0" borderId="0" applyNumberFormat="0" applyFill="0" applyBorder="0" applyAlignment="0" applyProtection="0"/>
    <xf numFmtId="0" fontId="15" fillId="0" borderId="0"/>
    <xf numFmtId="0" fontId="62" fillId="0" borderId="0"/>
    <xf numFmtId="0" fontId="62" fillId="0" borderId="0"/>
    <xf numFmtId="0" fontId="62" fillId="0" borderId="0"/>
    <xf numFmtId="0" fontId="15" fillId="0" borderId="0"/>
    <xf numFmtId="0" fontId="62" fillId="0" borderId="0"/>
    <xf numFmtId="0" fontId="62" fillId="0" borderId="0"/>
    <xf numFmtId="0" fontId="15" fillId="0" borderId="0"/>
    <xf numFmtId="0" fontId="62" fillId="0" borderId="0"/>
    <xf numFmtId="0" fontId="62" fillId="0" borderId="0"/>
    <xf numFmtId="0" fontId="13" fillId="0" borderId="0"/>
    <xf numFmtId="0" fontId="13" fillId="0" borderId="0" applyNumberFormat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 applyNumberFormat="0" applyFont="0" applyFill="0" applyBorder="0" applyAlignment="0" applyProtection="0"/>
    <xf numFmtId="0" fontId="3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64" fillId="0" borderId="0"/>
    <xf numFmtId="0" fontId="13" fillId="0" borderId="0"/>
    <xf numFmtId="0" fontId="34" fillId="0" borderId="0"/>
    <xf numFmtId="0" fontId="34" fillId="0" borderId="0"/>
    <xf numFmtId="0" fontId="64" fillId="0" borderId="0"/>
    <xf numFmtId="0" fontId="13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6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55" fillId="0" borderId="0"/>
    <xf numFmtId="0" fontId="55" fillId="0" borderId="0"/>
    <xf numFmtId="0" fontId="13" fillId="0" borderId="0"/>
    <xf numFmtId="0" fontId="15" fillId="50" borderId="11"/>
    <xf numFmtId="0" fontId="15" fillId="51" borderId="11" applyNumberFormat="0" applyAlignment="0" applyProtection="0"/>
    <xf numFmtId="0" fontId="15" fillId="51" borderId="11" applyNumberFormat="0" applyAlignment="0" applyProtection="0"/>
    <xf numFmtId="0" fontId="15" fillId="51" borderId="11" applyNumberFormat="0" applyAlignment="0" applyProtection="0"/>
    <xf numFmtId="0" fontId="13" fillId="12" borderId="11" applyNumberFormat="0" applyFont="0" applyAlignment="0" applyProtection="0"/>
    <xf numFmtId="0" fontId="13" fillId="12" borderId="11" applyNumberFormat="0" applyFont="0" applyAlignment="0" applyProtection="0"/>
    <xf numFmtId="0" fontId="13" fillId="12" borderId="11" applyNumberFormat="0" applyFont="0" applyAlignment="0" applyProtection="0"/>
    <xf numFmtId="0" fontId="15" fillId="51" borderId="11" applyNumberFormat="0" applyAlignment="0" applyProtection="0"/>
    <xf numFmtId="0" fontId="13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0" fontId="15" fillId="12" borderId="11" applyNumberFormat="0" applyFont="0" applyAlignment="0" applyProtection="0"/>
    <xf numFmtId="170" fontId="42" fillId="0" borderId="0">
      <protection locked="0"/>
    </xf>
    <xf numFmtId="10" fontId="13" fillId="0" borderId="0" applyFont="0" applyFill="0" applyBorder="0" applyAlignment="0" applyProtection="0"/>
    <xf numFmtId="9" fontId="15" fillId="0" borderId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6" fillId="0" borderId="12" applyNumberFormat="0" applyFont="0" applyBorder="0" applyAlignment="0"/>
    <xf numFmtId="9" fontId="11" fillId="0" borderId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/>
    <xf numFmtId="9" fontId="13" fillId="0" borderId="0" applyFont="0" applyFill="0" applyBorder="0" applyAlignment="0" applyProtection="0"/>
    <xf numFmtId="9" fontId="13" fillId="0" borderId="0" applyFill="0" applyBorder="0" applyAlignment="0" applyProtection="0"/>
    <xf numFmtId="0" fontId="47" fillId="0" borderId="0">
      <protection locked="0"/>
    </xf>
    <xf numFmtId="38" fontId="57" fillId="0" borderId="0"/>
    <xf numFmtId="0" fontId="25" fillId="34" borderId="13"/>
    <xf numFmtId="0" fontId="25" fillId="34" borderId="13" applyNumberFormat="0" applyAlignment="0" applyProtection="0"/>
    <xf numFmtId="0" fontId="25" fillId="34" borderId="13" applyNumberFormat="0" applyAlignment="0" applyProtection="0"/>
    <xf numFmtId="0" fontId="25" fillId="34" borderId="13" applyNumberFormat="0" applyAlignment="0" applyProtection="0"/>
    <xf numFmtId="0" fontId="25" fillId="33" borderId="13" applyNumberFormat="0" applyAlignment="0" applyProtection="0"/>
    <xf numFmtId="0" fontId="25" fillId="33" borderId="13" applyNumberFormat="0" applyAlignment="0" applyProtection="0"/>
    <xf numFmtId="0" fontId="25" fillId="33" borderId="13" applyNumberFormat="0" applyAlignment="0" applyProtection="0"/>
    <xf numFmtId="0" fontId="25" fillId="34" borderId="13" applyNumberFormat="0" applyAlignment="0" applyProtection="0"/>
    <xf numFmtId="0" fontId="25" fillId="33" borderId="13" applyNumberFormat="0" applyAlignment="0" applyProtection="0"/>
    <xf numFmtId="0" fontId="25" fillId="35" borderId="13" applyNumberFormat="0" applyAlignment="0" applyProtection="0"/>
    <xf numFmtId="0" fontId="25" fillId="35" borderId="13" applyNumberFormat="0" applyAlignment="0" applyProtection="0"/>
    <xf numFmtId="0" fontId="25" fillId="35" borderId="13" applyNumberFormat="0" applyAlignment="0" applyProtection="0"/>
    <xf numFmtId="170" fontId="58" fillId="0" borderId="0">
      <protection locked="0"/>
    </xf>
    <xf numFmtId="167" fontId="13" fillId="0" borderId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3" fillId="0" borderId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169" fontId="13" fillId="0" borderId="0" applyFill="0" applyBorder="0" applyAlignment="0" applyProtection="0"/>
    <xf numFmtId="169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165" fontId="13" fillId="0" borderId="0"/>
    <xf numFmtId="165" fontId="13" fillId="0" borderId="0"/>
    <xf numFmtId="165" fontId="13" fillId="0" borderId="0" applyFill="0" applyBorder="0" applyAlignment="0" applyProtection="0"/>
    <xf numFmtId="43" fontId="15" fillId="0" borderId="0" applyFont="0" applyFill="0" applyBorder="0" applyAlignment="0" applyProtection="0"/>
    <xf numFmtId="165" fontId="13" fillId="0" borderId="0"/>
    <xf numFmtId="165" fontId="13" fillId="0" borderId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ill="0" applyBorder="0" applyAlignment="0" applyProtection="0"/>
    <xf numFmtId="165" fontId="13" fillId="0" borderId="0" applyFill="0" applyBorder="0" applyAlignment="0" applyProtection="0"/>
    <xf numFmtId="165" fontId="13" fillId="0" borderId="0"/>
    <xf numFmtId="165" fontId="13" fillId="0" borderId="0"/>
    <xf numFmtId="165" fontId="13" fillId="0" borderId="0" applyFill="0" applyBorder="0" applyAlignment="0" applyProtection="0"/>
    <xf numFmtId="165" fontId="13" fillId="0" borderId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13" fillId="0" borderId="0" applyFill="0" applyBorder="0" applyAlignment="0" applyProtection="0"/>
    <xf numFmtId="165" fontId="13" fillId="0" borderId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5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ill="0" applyBorder="0" applyAlignment="0" applyProtection="0"/>
    <xf numFmtId="169" fontId="13" fillId="0" borderId="0"/>
    <xf numFmtId="0" fontId="52" fillId="0" borderId="0"/>
    <xf numFmtId="9" fontId="65" fillId="0" borderId="0"/>
    <xf numFmtId="0" fontId="27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37" fillId="0" borderId="1" applyNumberFormat="0" applyFill="0" applyAlignment="0" applyProtection="0"/>
    <xf numFmtId="0" fontId="19" fillId="0" borderId="15" applyNumberFormat="0" applyFill="0" applyAlignment="0" applyProtection="0"/>
    <xf numFmtId="0" fontId="38" fillId="0" borderId="2" applyNumberFormat="0" applyFill="0" applyAlignment="0" applyProtection="0"/>
    <xf numFmtId="0" fontId="20" fillId="0" borderId="16" applyNumberFormat="0" applyFill="0" applyAlignment="0" applyProtection="0"/>
    <xf numFmtId="0" fontId="39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6" fillId="0" borderId="0"/>
    <xf numFmtId="0" fontId="3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0" fillId="0" borderId="18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7" applyNumberFormat="0" applyFill="0" applyAlignment="0" applyProtection="0"/>
    <xf numFmtId="0" fontId="30" fillId="0" borderId="18" applyNumberFormat="0" applyFill="0" applyAlignment="0" applyProtection="0"/>
    <xf numFmtId="0" fontId="30" fillId="0" borderId="17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30" fillId="0" borderId="18" applyNumberFormat="0" applyFill="0" applyAlignment="0" applyProtection="0"/>
    <xf numFmtId="0" fontId="28" fillId="36" borderId="5" applyNumberFormat="0" applyAlignment="0" applyProtection="0"/>
    <xf numFmtId="0" fontId="28" fillId="36" borderId="5" applyNumberFormat="0" applyAlignment="0" applyProtection="0"/>
    <xf numFmtId="43" fontId="15" fillId="0" borderId="0" applyFont="0" applyFill="0" applyBorder="0" applyAlignment="0" applyProtection="0"/>
    <xf numFmtId="167" fontId="15" fillId="0" borderId="0"/>
    <xf numFmtId="167" fontId="15" fillId="0" borderId="0"/>
    <xf numFmtId="168" fontId="15" fillId="0" borderId="0"/>
    <xf numFmtId="16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ill="0" applyBorder="0" applyAlignment="0" applyProtection="0"/>
    <xf numFmtId="169" fontId="13" fillId="0" borderId="0" applyFill="0" applyBorder="0" applyAlignment="0" applyProtection="0"/>
    <xf numFmtId="167" fontId="15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67" fontId="15" fillId="0" borderId="0"/>
    <xf numFmtId="167" fontId="15" fillId="0" borderId="0"/>
    <xf numFmtId="167" fontId="15" fillId="0" borderId="0"/>
    <xf numFmtId="167" fontId="15" fillId="0" borderId="0"/>
    <xf numFmtId="43" fontId="34" fillId="0" borderId="0" applyFont="0" applyFill="0" applyBorder="0" applyAlignment="0" applyProtection="0"/>
    <xf numFmtId="167" fontId="13" fillId="0" borderId="0"/>
    <xf numFmtId="43" fontId="13" fillId="0" borderId="0" applyFill="0" applyBorder="0" applyAlignment="0" applyProtection="0"/>
    <xf numFmtId="43" fontId="13" fillId="0" borderId="0" applyFill="0" applyBorder="0" applyAlignment="0" applyProtection="0"/>
    <xf numFmtId="167" fontId="15" fillId="0" borderId="0"/>
    <xf numFmtId="43" fontId="3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4" fillId="0" borderId="0" applyFont="0" applyFill="0" applyBorder="0" applyAlignment="0" applyProtection="0"/>
    <xf numFmtId="169" fontId="13" fillId="0" borderId="0"/>
    <xf numFmtId="169" fontId="13" fillId="0" borderId="0" applyFill="0" applyBorder="0" applyAlignment="0" applyProtection="0"/>
    <xf numFmtId="43" fontId="15" fillId="0" borderId="0" applyFont="0" applyFill="0" applyBorder="0" applyAlignment="0" applyProtection="0"/>
    <xf numFmtId="167" fontId="15" fillId="0" borderId="0"/>
    <xf numFmtId="43" fontId="15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9" fillId="0" borderId="0"/>
    <xf numFmtId="0" fontId="69" fillId="0" borderId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87">
    <xf numFmtId="0" fontId="0" fillId="0" borderId="0" xfId="0"/>
    <xf numFmtId="44" fontId="68" fillId="56" borderId="9" xfId="295" applyFont="1" applyFill="1" applyBorder="1" applyAlignment="1">
      <alignment horizontal="right" vertical="center" wrapText="1"/>
    </xf>
    <xf numFmtId="0" fontId="66" fillId="59" borderId="0" xfId="264" applyFont="1" applyFill="1" applyBorder="1" applyAlignment="1" applyProtection="1">
      <alignment vertical="center" wrapText="1"/>
    </xf>
    <xf numFmtId="0" fontId="66" fillId="0" borderId="0" xfId="264" applyFont="1" applyFill="1" applyBorder="1" applyAlignment="1" applyProtection="1">
      <alignment vertical="center" wrapText="1"/>
    </xf>
    <xf numFmtId="0" fontId="67" fillId="57" borderId="9" xfId="673" applyNumberFormat="1" applyFont="1" applyFill="1" applyBorder="1" applyAlignment="1" applyProtection="1">
      <alignment horizontal="center" vertical="center"/>
    </xf>
    <xf numFmtId="0" fontId="68" fillId="58" borderId="9" xfId="0" applyFont="1" applyFill="1" applyBorder="1" applyAlignment="1">
      <alignment horizontal="left" vertical="center" wrapText="1"/>
    </xf>
    <xf numFmtId="0" fontId="68" fillId="57" borderId="20" xfId="488" applyFont="1" applyFill="1" applyBorder="1" applyAlignment="1">
      <alignment horizontal="left" vertical="center" wrapText="1"/>
    </xf>
    <xf numFmtId="0" fontId="68" fillId="56" borderId="23" xfId="488" applyFont="1" applyFill="1" applyBorder="1" applyAlignment="1">
      <alignment horizontal="left" vertical="center" wrapText="1"/>
    </xf>
    <xf numFmtId="0" fontId="70" fillId="54" borderId="24" xfId="0" applyFont="1" applyFill="1" applyBorder="1" applyAlignment="1">
      <alignment vertical="center" wrapText="1"/>
    </xf>
    <xf numFmtId="0" fontId="68" fillId="54" borderId="24" xfId="488" applyFont="1" applyFill="1" applyBorder="1" applyAlignment="1">
      <alignment horizontal="left" vertical="center" wrapText="1"/>
    </xf>
    <xf numFmtId="0" fontId="68" fillId="58" borderId="24" xfId="758" applyFont="1" applyFill="1" applyBorder="1" applyAlignment="1">
      <alignment horizontal="left" vertical="center" wrapText="1"/>
    </xf>
    <xf numFmtId="0" fontId="70" fillId="54" borderId="0" xfId="264" applyFont="1" applyFill="1" applyAlignment="1">
      <alignment vertical="center" wrapText="1"/>
    </xf>
    <xf numFmtId="0" fontId="68" fillId="57" borderId="9" xfId="673" applyNumberFormat="1" applyFont="1" applyFill="1" applyBorder="1" applyAlignment="1" applyProtection="1">
      <alignment horizontal="center" vertical="center"/>
    </xf>
    <xf numFmtId="0" fontId="70" fillId="0" borderId="0" xfId="264" applyFont="1" applyFill="1" applyBorder="1" applyAlignment="1" applyProtection="1">
      <alignment vertical="center" wrapText="1"/>
    </xf>
    <xf numFmtId="0" fontId="70" fillId="54" borderId="0" xfId="264" applyFont="1" applyFill="1" applyBorder="1" applyAlignment="1" applyProtection="1">
      <alignment vertical="center" wrapText="1"/>
    </xf>
    <xf numFmtId="0" fontId="70" fillId="54" borderId="20" xfId="264" applyNumberFormat="1" applyFont="1" applyFill="1" applyBorder="1" applyAlignment="1" applyProtection="1">
      <alignment horizontal="center" vertical="center" wrapText="1"/>
    </xf>
    <xf numFmtId="0" fontId="68" fillId="57" borderId="24" xfId="488" applyFont="1" applyFill="1" applyBorder="1" applyAlignment="1">
      <alignment horizontal="left" vertical="center" wrapText="1"/>
    </xf>
    <xf numFmtId="0" fontId="68" fillId="56" borderId="24" xfId="488" applyFont="1" applyFill="1" applyBorder="1" applyAlignment="1">
      <alignment horizontal="center" vertical="center" wrapText="1"/>
    </xf>
    <xf numFmtId="4" fontId="68" fillId="56" borderId="24" xfId="488" applyNumberFormat="1" applyFont="1" applyFill="1" applyBorder="1" applyAlignment="1">
      <alignment horizontal="right" vertical="center" wrapText="1"/>
    </xf>
    <xf numFmtId="0" fontId="68" fillId="56" borderId="24" xfId="488" applyFont="1" applyFill="1" applyBorder="1" applyAlignment="1">
      <alignment horizontal="left" vertical="center" wrapText="1"/>
    </xf>
    <xf numFmtId="0" fontId="66" fillId="61" borderId="20" xfId="264" applyNumberFormat="1" applyFont="1" applyFill="1" applyBorder="1" applyAlignment="1" applyProtection="1">
      <alignment horizontal="center" vertical="center" wrapText="1"/>
    </xf>
    <xf numFmtId="0" fontId="67" fillId="62" borderId="9" xfId="488" applyFont="1" applyFill="1" applyBorder="1" applyAlignment="1">
      <alignment horizontal="center" vertical="center" wrapText="1"/>
    </xf>
    <xf numFmtId="44" fontId="68" fillId="61" borderId="24" xfId="295" applyFont="1" applyFill="1" applyBorder="1" applyAlignment="1" applyProtection="1">
      <alignment vertical="center" wrapText="1"/>
    </xf>
    <xf numFmtId="0" fontId="66" fillId="61" borderId="24" xfId="0" applyFont="1" applyFill="1" applyBorder="1" applyAlignment="1">
      <alignment vertical="center" wrapText="1"/>
    </xf>
    <xf numFmtId="0" fontId="67" fillId="61" borderId="9" xfId="0" applyFont="1" applyFill="1" applyBorder="1" applyAlignment="1">
      <alignment horizontal="center" vertical="center" wrapText="1"/>
    </xf>
    <xf numFmtId="0" fontId="67" fillId="62" borderId="24" xfId="488" applyFont="1" applyFill="1" applyBorder="1" applyAlignment="1">
      <alignment horizontal="center" vertical="center" wrapText="1"/>
    </xf>
    <xf numFmtId="0" fontId="67" fillId="0" borderId="9" xfId="0" applyFont="1" applyFill="1" applyBorder="1" applyAlignment="1">
      <alignment horizontal="center" vertical="center" wrapText="1"/>
    </xf>
    <xf numFmtId="0" fontId="66" fillId="0" borderId="20" xfId="264" applyNumberFormat="1" applyFont="1" applyFill="1" applyBorder="1" applyAlignment="1" applyProtection="1">
      <alignment horizontal="center" vertical="center" wrapText="1"/>
    </xf>
    <xf numFmtId="44" fontId="68" fillId="54" borderId="24" xfId="295" applyFont="1" applyFill="1" applyBorder="1" applyAlignment="1" applyProtection="1">
      <alignment vertical="center" wrapText="1"/>
    </xf>
    <xf numFmtId="44" fontId="68" fillId="0" borderId="24" xfId="295" applyFont="1" applyFill="1" applyBorder="1" applyAlignment="1" applyProtection="1">
      <alignment vertical="center" wrapText="1"/>
    </xf>
    <xf numFmtId="0" fontId="66" fillId="0" borderId="24" xfId="0" applyFont="1" applyFill="1" applyBorder="1" applyAlignment="1">
      <alignment vertical="center" wrapText="1"/>
    </xf>
    <xf numFmtId="0" fontId="66" fillId="0" borderId="20" xfId="0" applyFont="1" applyFill="1" applyBorder="1" applyAlignment="1">
      <alignment vertical="center" wrapText="1"/>
    </xf>
    <xf numFmtId="0" fontId="67" fillId="0" borderId="26" xfId="0" applyFont="1" applyFill="1" applyBorder="1" applyAlignment="1">
      <alignment horizontal="left" vertical="center" wrapText="1"/>
    </xf>
    <xf numFmtId="0" fontId="67" fillId="0" borderId="24" xfId="488" applyFont="1" applyFill="1" applyBorder="1" applyAlignment="1">
      <alignment horizontal="left" vertical="center" wrapText="1"/>
    </xf>
    <xf numFmtId="0" fontId="67" fillId="0" borderId="24" xfId="488" applyFont="1" applyFill="1" applyBorder="1" applyAlignment="1">
      <alignment horizontal="center" vertical="center" wrapText="1"/>
    </xf>
    <xf numFmtId="0" fontId="67" fillId="0" borderId="24" xfId="758" applyFont="1" applyFill="1" applyBorder="1" applyAlignment="1">
      <alignment horizontal="left" vertical="center" wrapText="1"/>
    </xf>
    <xf numFmtId="0" fontId="66" fillId="0" borderId="24" xfId="264" applyFont="1" applyFill="1" applyBorder="1" applyAlignment="1" applyProtection="1">
      <alignment horizontal="left" vertical="center" wrapText="1"/>
    </xf>
    <xf numFmtId="0" fontId="67" fillId="0" borderId="24" xfId="0" applyFont="1" applyFill="1" applyBorder="1" applyAlignment="1">
      <alignment horizontal="left" vertical="center" wrapText="1"/>
    </xf>
    <xf numFmtId="0" fontId="68" fillId="0" borderId="0" xfId="264" applyFont="1" applyFill="1" applyBorder="1" applyAlignment="1" applyProtection="1">
      <alignment horizontal="center" vertical="center" wrapText="1"/>
    </xf>
    <xf numFmtId="0" fontId="68" fillId="0" borderId="0" xfId="264" applyFont="1" applyBorder="1" applyAlignment="1" applyProtection="1">
      <alignment horizontal="center" vertical="center" wrapText="1"/>
    </xf>
    <xf numFmtId="0" fontId="66" fillId="0" borderId="0" xfId="264" applyFont="1" applyBorder="1" applyAlignment="1" applyProtection="1">
      <alignment vertical="center" wrapText="1"/>
    </xf>
    <xf numFmtId="2" fontId="72" fillId="53" borderId="9" xfId="264" applyNumberFormat="1" applyFont="1" applyFill="1" applyBorder="1" applyAlignment="1">
      <alignment horizontal="center" vertical="center" wrapText="1"/>
    </xf>
    <xf numFmtId="0" fontId="68" fillId="57" borderId="9" xfId="488" applyFont="1" applyFill="1" applyBorder="1" applyAlignment="1">
      <alignment horizontal="left" vertical="center" wrapText="1"/>
    </xf>
    <xf numFmtId="0" fontId="67" fillId="57" borderId="9" xfId="488" applyFont="1" applyFill="1" applyBorder="1" applyAlignment="1">
      <alignment vertical="center" wrapText="1"/>
    </xf>
    <xf numFmtId="44" fontId="68" fillId="57" borderId="9" xfId="295" applyFont="1" applyFill="1" applyBorder="1" applyAlignment="1">
      <alignment vertical="center" wrapText="1"/>
    </xf>
    <xf numFmtId="0" fontId="68" fillId="57" borderId="9" xfId="488" applyFont="1" applyFill="1" applyBorder="1" applyAlignment="1">
      <alignment vertical="center" wrapText="1"/>
    </xf>
    <xf numFmtId="0" fontId="66" fillId="54" borderId="0" xfId="264" applyFont="1" applyFill="1" applyBorder="1" applyAlignment="1" applyProtection="1">
      <alignment vertical="center" wrapText="1"/>
    </xf>
    <xf numFmtId="0" fontId="66" fillId="61" borderId="20" xfId="264" applyFont="1" applyFill="1" applyBorder="1" applyAlignment="1" applyProtection="1">
      <alignment vertical="center" wrapText="1"/>
    </xf>
    <xf numFmtId="0" fontId="66" fillId="61" borderId="20" xfId="264" applyFont="1" applyFill="1" applyBorder="1" applyAlignment="1" applyProtection="1">
      <alignment horizontal="center" vertical="center" wrapText="1"/>
    </xf>
    <xf numFmtId="44" fontId="68" fillId="61" borderId="9" xfId="295" applyFont="1" applyFill="1" applyBorder="1" applyAlignment="1" applyProtection="1">
      <alignment vertical="center" wrapText="1"/>
    </xf>
    <xf numFmtId="44" fontId="68" fillId="54" borderId="9" xfId="295" applyFont="1" applyFill="1" applyBorder="1" applyAlignment="1" applyProtection="1">
      <alignment vertical="center" wrapText="1"/>
    </xf>
    <xf numFmtId="0" fontId="67" fillId="0" borderId="9" xfId="0" applyFont="1" applyFill="1" applyBorder="1" applyAlignment="1">
      <alignment horizontal="left" vertical="center" wrapText="1"/>
    </xf>
    <xf numFmtId="44" fontId="68" fillId="0" borderId="9" xfId="295" applyFont="1" applyFill="1" applyBorder="1" applyAlignment="1" applyProtection="1">
      <alignment vertical="center" wrapText="1"/>
    </xf>
    <xf numFmtId="0" fontId="67" fillId="0" borderId="9" xfId="488" applyFont="1" applyFill="1" applyBorder="1" applyAlignment="1">
      <alignment horizontal="left" vertical="center" wrapText="1"/>
    </xf>
    <xf numFmtId="0" fontId="67" fillId="0" borderId="9" xfId="488" applyFont="1" applyFill="1" applyBorder="1" applyAlignment="1">
      <alignment horizontal="center" vertical="center" wrapText="1"/>
    </xf>
    <xf numFmtId="0" fontId="68" fillId="57" borderId="9" xfId="488" applyFont="1" applyFill="1" applyBorder="1" applyAlignment="1">
      <alignment horizontal="center" vertical="center" wrapText="1"/>
    </xf>
    <xf numFmtId="4" fontId="68" fillId="57" borderId="9" xfId="488" applyNumberFormat="1" applyFont="1" applyFill="1" applyBorder="1" applyAlignment="1">
      <alignment horizontal="right" vertical="center" wrapText="1"/>
    </xf>
    <xf numFmtId="44" fontId="68" fillId="57" borderId="9" xfId="295" applyFont="1" applyFill="1" applyBorder="1" applyAlignment="1">
      <alignment horizontal="right" vertical="center" wrapText="1"/>
    </xf>
    <xf numFmtId="0" fontId="67" fillId="62" borderId="9" xfId="488" applyFont="1" applyFill="1" applyBorder="1" applyAlignment="1">
      <alignment horizontal="left" vertical="center" wrapText="1"/>
    </xf>
    <xf numFmtId="0" fontId="66" fillId="60" borderId="0" xfId="264" applyFont="1" applyFill="1" applyBorder="1" applyAlignment="1" applyProtection="1">
      <alignment vertical="center" wrapText="1"/>
    </xf>
    <xf numFmtId="0" fontId="67" fillId="61" borderId="9" xfId="0" applyFont="1" applyFill="1" applyBorder="1" applyAlignment="1">
      <alignment horizontal="left" vertical="center" wrapText="1"/>
    </xf>
    <xf numFmtId="0" fontId="67" fillId="0" borderId="0" xfId="264" applyFont="1" applyFill="1" applyBorder="1" applyAlignment="1" applyProtection="1">
      <alignment vertical="center" wrapText="1"/>
    </xf>
    <xf numFmtId="0" fontId="67" fillId="59" borderId="0" xfId="264" applyFont="1" applyFill="1" applyBorder="1" applyAlignment="1" applyProtection="1">
      <alignment vertical="center" wrapText="1"/>
    </xf>
    <xf numFmtId="0" fontId="68" fillId="57" borderId="20" xfId="673" applyNumberFormat="1" applyFont="1" applyFill="1" applyBorder="1" applyAlignment="1" applyProtection="1">
      <alignment horizontal="center" vertical="center"/>
    </xf>
    <xf numFmtId="0" fontId="70" fillId="59" borderId="0" xfId="264" applyFont="1" applyFill="1" applyBorder="1" applyAlignment="1" applyProtection="1">
      <alignment vertical="center" wrapText="1"/>
    </xf>
    <xf numFmtId="0" fontId="68" fillId="54" borderId="20" xfId="0" applyFont="1" applyFill="1" applyBorder="1" applyAlignment="1">
      <alignment horizontal="center" vertical="center" wrapText="1"/>
    </xf>
    <xf numFmtId="4" fontId="68" fillId="56" borderId="20" xfId="488" applyNumberFormat="1" applyFont="1" applyFill="1" applyBorder="1" applyAlignment="1">
      <alignment horizontal="right" vertical="center" wrapText="1"/>
    </xf>
    <xf numFmtId="44" fontId="68" fillId="56" borderId="20" xfId="295" applyFont="1" applyFill="1" applyBorder="1" applyAlignment="1">
      <alignment horizontal="right" vertical="center" wrapText="1"/>
    </xf>
    <xf numFmtId="0" fontId="67" fillId="0" borderId="20" xfId="488" applyFont="1" applyFill="1" applyBorder="1" applyAlignment="1">
      <alignment horizontal="left" vertical="center" wrapText="1"/>
    </xf>
    <xf numFmtId="0" fontId="67" fillId="0" borderId="20" xfId="0" applyFont="1" applyFill="1" applyBorder="1" applyAlignment="1">
      <alignment horizontal="center" vertical="center" wrapText="1"/>
    </xf>
    <xf numFmtId="0" fontId="68" fillId="56" borderId="20" xfId="488" applyFont="1" applyFill="1" applyBorder="1" applyAlignment="1">
      <alignment horizontal="left" vertical="center" wrapText="1"/>
    </xf>
    <xf numFmtId="4" fontId="68" fillId="57" borderId="24" xfId="488" applyNumberFormat="1" applyFont="1" applyFill="1" applyBorder="1" applyAlignment="1">
      <alignment horizontal="right" vertical="center" wrapText="1"/>
    </xf>
    <xf numFmtId="0" fontId="66" fillId="61" borderId="9" xfId="0" applyFont="1" applyFill="1" applyBorder="1" applyAlignment="1">
      <alignment vertical="center" wrapText="1"/>
    </xf>
    <xf numFmtId="0" fontId="66" fillId="0" borderId="9" xfId="0" applyFont="1" applyFill="1" applyBorder="1" applyAlignment="1">
      <alignment vertical="center" wrapText="1"/>
    </xf>
    <xf numFmtId="0" fontId="67" fillId="0" borderId="9" xfId="0" applyFont="1" applyFill="1" applyBorder="1" applyAlignment="1">
      <alignment vertical="center" wrapText="1"/>
    </xf>
    <xf numFmtId="0" fontId="70" fillId="54" borderId="20" xfId="264" applyFont="1" applyFill="1" applyBorder="1" applyAlignment="1" applyProtection="1">
      <alignment vertical="center" wrapText="1"/>
    </xf>
    <xf numFmtId="0" fontId="70" fillId="54" borderId="20" xfId="264" applyFont="1" applyFill="1" applyBorder="1" applyAlignment="1" applyProtection="1">
      <alignment horizontal="center" vertical="center" wrapText="1"/>
    </xf>
    <xf numFmtId="2" fontId="70" fillId="54" borderId="20" xfId="264" applyNumberFormat="1" applyFont="1" applyFill="1" applyBorder="1" applyAlignment="1" applyProtection="1">
      <alignment horizontal="right" vertical="center" wrapText="1"/>
    </xf>
    <xf numFmtId="0" fontId="66" fillId="0" borderId="20" xfId="264" applyFont="1" applyFill="1" applyBorder="1" applyAlignment="1" applyProtection="1">
      <alignment vertical="center" wrapText="1"/>
    </xf>
    <xf numFmtId="0" fontId="66" fillId="0" borderId="20" xfId="264" applyFont="1" applyFill="1" applyBorder="1" applyAlignment="1" applyProtection="1">
      <alignment horizontal="center" vertical="center" wrapText="1"/>
    </xf>
    <xf numFmtId="0" fontId="70" fillId="0" borderId="0" xfId="264" applyFont="1" applyBorder="1" applyAlignment="1" applyProtection="1">
      <alignment vertical="center" wrapText="1"/>
    </xf>
    <xf numFmtId="0" fontId="68" fillId="0" borderId="0" xfId="264" applyFont="1" applyFill="1" applyBorder="1" applyAlignment="1" applyProtection="1">
      <alignment vertical="center" wrapText="1"/>
    </xf>
    <xf numFmtId="0" fontId="67" fillId="60" borderId="0" xfId="264" applyFont="1" applyFill="1" applyBorder="1" applyAlignment="1" applyProtection="1">
      <alignment vertical="center" wrapText="1"/>
    </xf>
    <xf numFmtId="0" fontId="10" fillId="0" borderId="20" xfId="264" applyFont="1" applyFill="1" applyBorder="1" applyAlignment="1" applyProtection="1">
      <alignment horizontal="center" vertical="center" wrapText="1"/>
    </xf>
    <xf numFmtId="44" fontId="71" fillId="0" borderId="24" xfId="295" applyFont="1" applyFill="1" applyBorder="1" applyAlignment="1" applyProtection="1">
      <alignment vertical="center" wrapText="1"/>
    </xf>
    <xf numFmtId="0" fontId="10" fillId="0" borderId="20" xfId="264" applyFont="1" applyFill="1" applyBorder="1" applyAlignment="1" applyProtection="1">
      <alignment vertical="center" wrapText="1"/>
    </xf>
    <xf numFmtId="0" fontId="66" fillId="0" borderId="9" xfId="264" applyFont="1" applyFill="1" applyBorder="1" applyAlignment="1" applyProtection="1">
      <alignment horizontal="center" vertical="center" wrapText="1"/>
    </xf>
    <xf numFmtId="0" fontId="70" fillId="54" borderId="20" xfId="264" applyFont="1" applyFill="1" applyBorder="1" applyAlignment="1" applyProtection="1">
      <alignment horizontal="left" vertical="center" wrapText="1"/>
    </xf>
    <xf numFmtId="0" fontId="67" fillId="0" borderId="20" xfId="488" applyFont="1" applyFill="1" applyBorder="1" applyAlignment="1">
      <alignment horizontal="center" vertical="center" wrapText="1"/>
    </xf>
    <xf numFmtId="0" fontId="68" fillId="57" borderId="20" xfId="488" applyFont="1" applyFill="1" applyBorder="1" applyAlignment="1">
      <alignment horizontal="center" vertical="center" wrapText="1"/>
    </xf>
    <xf numFmtId="44" fontId="68" fillId="57" borderId="20" xfId="295" applyFont="1" applyFill="1" applyBorder="1" applyAlignment="1">
      <alignment horizontal="right" vertical="center" wrapText="1"/>
    </xf>
    <xf numFmtId="44" fontId="68" fillId="57" borderId="24" xfId="295" applyFont="1" applyFill="1" applyBorder="1" applyAlignment="1">
      <alignment horizontal="right" vertical="center" wrapText="1"/>
    </xf>
    <xf numFmtId="49" fontId="67" fillId="0" borderId="25" xfId="488" applyNumberFormat="1" applyFont="1" applyFill="1" applyBorder="1" applyAlignment="1">
      <alignment horizontal="center" vertical="center" wrapText="1"/>
    </xf>
    <xf numFmtId="2" fontId="67" fillId="0" borderId="24" xfId="0" applyNumberFormat="1" applyFont="1" applyFill="1" applyBorder="1" applyAlignment="1">
      <alignment horizontal="center" vertical="center" shrinkToFit="1"/>
    </xf>
    <xf numFmtId="44" fontId="68" fillId="0" borderId="24" xfId="295" applyFont="1" applyFill="1" applyBorder="1" applyAlignment="1" applyProtection="1">
      <alignment horizontal="right" vertical="center" wrapText="1"/>
    </xf>
    <xf numFmtId="0" fontId="68" fillId="54" borderId="24" xfId="673" applyNumberFormat="1" applyFont="1" applyFill="1" applyBorder="1" applyAlignment="1" applyProtection="1">
      <alignment horizontal="center" vertical="center"/>
    </xf>
    <xf numFmtId="4" fontId="68" fillId="56" borderId="25" xfId="488" applyNumberFormat="1" applyFont="1" applyFill="1" applyBorder="1" applyAlignment="1">
      <alignment horizontal="right" vertical="center" wrapText="1"/>
    </xf>
    <xf numFmtId="49" fontId="67" fillId="0" borderId="23" xfId="488" applyNumberFormat="1" applyFont="1" applyFill="1" applyBorder="1" applyAlignment="1">
      <alignment horizontal="center" vertical="center" wrapText="1"/>
    </xf>
    <xf numFmtId="0" fontId="68" fillId="57" borderId="24" xfId="673" applyNumberFormat="1" applyFont="1" applyFill="1" applyBorder="1" applyAlignment="1" applyProtection="1">
      <alignment horizontal="center" vertical="center"/>
    </xf>
    <xf numFmtId="0" fontId="68" fillId="57" borderId="24" xfId="488" applyFont="1" applyFill="1" applyBorder="1" applyAlignment="1">
      <alignment horizontal="center" vertical="center" wrapText="1"/>
    </xf>
    <xf numFmtId="44" fontId="68" fillId="56" borderId="24" xfId="295" applyFont="1" applyFill="1" applyBorder="1" applyAlignment="1">
      <alignment horizontal="right" vertical="center" wrapText="1"/>
    </xf>
    <xf numFmtId="0" fontId="67" fillId="0" borderId="24" xfId="758" applyFont="1" applyFill="1" applyBorder="1" applyAlignment="1">
      <alignment horizontal="center" vertical="center" wrapText="1"/>
    </xf>
    <xf numFmtId="0" fontId="73" fillId="54" borderId="24" xfId="673" applyNumberFormat="1" applyFont="1" applyFill="1" applyBorder="1" applyAlignment="1" applyProtection="1">
      <alignment horizontal="center" vertical="center"/>
    </xf>
    <xf numFmtId="49" fontId="73" fillId="56" borderId="23" xfId="488" applyNumberFormat="1" applyFont="1" applyFill="1" applyBorder="1" applyAlignment="1">
      <alignment horizontal="center" vertical="center" wrapText="1"/>
    </xf>
    <xf numFmtId="44" fontId="73" fillId="56" borderId="24" xfId="295" applyFont="1" applyFill="1" applyBorder="1" applyAlignment="1">
      <alignment horizontal="right" vertical="center" wrapText="1"/>
    </xf>
    <xf numFmtId="44" fontId="73" fillId="54" borderId="24" xfId="295" applyFont="1" applyFill="1" applyBorder="1" applyAlignment="1" applyProtection="1">
      <alignment horizontal="right" vertical="center" wrapText="1"/>
    </xf>
    <xf numFmtId="49" fontId="68" fillId="56" borderId="23" xfId="488" applyNumberFormat="1" applyFont="1" applyFill="1" applyBorder="1" applyAlignment="1">
      <alignment horizontal="center" vertical="center" wrapText="1"/>
    </xf>
    <xf numFmtId="4" fontId="68" fillId="54" borderId="24" xfId="488" applyNumberFormat="1" applyFont="1" applyFill="1" applyBorder="1" applyAlignment="1">
      <alignment horizontal="right" vertical="center" wrapText="1"/>
    </xf>
    <xf numFmtId="0" fontId="66" fillId="0" borderId="24" xfId="264" applyFont="1" applyFill="1" applyBorder="1" applyAlignment="1" applyProtection="1">
      <alignment horizontal="center" vertical="center" wrapText="1"/>
    </xf>
    <xf numFmtId="0" fontId="67" fillId="0" borderId="24" xfId="0" applyFont="1" applyFill="1" applyBorder="1" applyAlignment="1">
      <alignment horizontal="center" vertical="center" wrapText="1"/>
    </xf>
    <xf numFmtId="0" fontId="66" fillId="0" borderId="0" xfId="264" applyNumberFormat="1" applyFont="1" applyBorder="1" applyAlignment="1" applyProtection="1">
      <alignment horizontal="center" vertical="center" wrapText="1"/>
    </xf>
    <xf numFmtId="0" fontId="66" fillId="0" borderId="0" xfId="264" applyFont="1" applyAlignment="1" applyProtection="1">
      <alignment vertical="center" wrapText="1"/>
    </xf>
    <xf numFmtId="0" fontId="66" fillId="0" borderId="0" xfId="264" applyFont="1" applyAlignment="1" applyProtection="1">
      <alignment horizontal="center" vertical="center" wrapText="1"/>
    </xf>
    <xf numFmtId="2" fontId="66" fillId="0" borderId="0" xfId="264" applyNumberFormat="1" applyFont="1" applyAlignment="1" applyProtection="1">
      <alignment horizontal="right" vertical="center" wrapText="1"/>
    </xf>
    <xf numFmtId="0" fontId="72" fillId="53" borderId="9" xfId="264" applyNumberFormat="1" applyFont="1" applyFill="1" applyBorder="1" applyAlignment="1">
      <alignment horizontal="center" vertical="center" wrapText="1"/>
    </xf>
    <xf numFmtId="0" fontId="67" fillId="57" borderId="9" xfId="488" applyNumberFormat="1" applyFont="1" applyFill="1" applyBorder="1" applyAlignment="1">
      <alignment horizontal="center" vertical="center" wrapText="1"/>
    </xf>
    <xf numFmtId="0" fontId="70" fillId="54" borderId="9" xfId="264" applyNumberFormat="1" applyFont="1" applyFill="1" applyBorder="1" applyAlignment="1" applyProtection="1">
      <alignment horizontal="center" vertical="center" wrapText="1"/>
    </xf>
    <xf numFmtId="0" fontId="66" fillId="0" borderId="9" xfId="264" applyNumberFormat="1" applyFont="1" applyFill="1" applyBorder="1" applyAlignment="1" applyProtection="1">
      <alignment horizontal="center" vertical="center" wrapText="1"/>
    </xf>
    <xf numFmtId="0" fontId="67" fillId="0" borderId="9" xfId="488" applyNumberFormat="1" applyFont="1" applyFill="1" applyBorder="1" applyAlignment="1">
      <alignment horizontal="center" vertical="center" wrapText="1"/>
    </xf>
    <xf numFmtId="0" fontId="68" fillId="57" borderId="9" xfId="488" applyNumberFormat="1" applyFont="1" applyFill="1" applyBorder="1" applyAlignment="1">
      <alignment horizontal="center" vertical="center" wrapText="1"/>
    </xf>
    <xf numFmtId="0" fontId="66" fillId="61" borderId="9" xfId="264" applyFont="1" applyFill="1" applyBorder="1" applyAlignment="1" applyProtection="1">
      <alignment horizontal="center" vertical="center" wrapText="1"/>
    </xf>
    <xf numFmtId="0" fontId="67" fillId="62" borderId="9" xfId="488" applyNumberFormat="1" applyFont="1" applyFill="1" applyBorder="1" applyAlignment="1">
      <alignment horizontal="center" vertical="center" wrapText="1"/>
    </xf>
    <xf numFmtId="0" fontId="67" fillId="61" borderId="9" xfId="264" applyNumberFormat="1" applyFont="1" applyFill="1" applyBorder="1" applyAlignment="1" applyProtection="1">
      <alignment horizontal="center" vertical="center" wrapText="1"/>
    </xf>
    <xf numFmtId="0" fontId="66" fillId="61" borderId="9" xfId="264" applyNumberFormat="1" applyFont="1" applyFill="1" applyBorder="1" applyAlignment="1" applyProtection="1">
      <alignment horizontal="center" vertical="center" wrapText="1"/>
    </xf>
    <xf numFmtId="0" fontId="66" fillId="61" borderId="27" xfId="264" applyNumberFormat="1" applyFont="1" applyFill="1" applyBorder="1" applyAlignment="1" applyProtection="1">
      <alignment horizontal="center" vertical="center" wrapText="1"/>
    </xf>
    <xf numFmtId="0" fontId="70" fillId="54" borderId="27" xfId="264" applyNumberFormat="1" applyFont="1" applyFill="1" applyBorder="1" applyAlignment="1" applyProtection="1">
      <alignment horizontal="center" vertical="center" wrapText="1"/>
    </xf>
    <xf numFmtId="0" fontId="66" fillId="0" borderId="27" xfId="264" applyNumberFormat="1" applyFont="1" applyFill="1" applyBorder="1" applyAlignment="1" applyProtection="1">
      <alignment horizontal="center" vertical="center" wrapText="1"/>
    </xf>
    <xf numFmtId="0" fontId="68" fillId="57" borderId="27" xfId="488" applyNumberFormat="1" applyFont="1" applyFill="1" applyBorder="1" applyAlignment="1">
      <alignment horizontal="center" vertical="center" wrapText="1"/>
    </xf>
    <xf numFmtId="0" fontId="67" fillId="0" borderId="27" xfId="488" applyNumberFormat="1" applyFont="1" applyFill="1" applyBorder="1" applyAlignment="1">
      <alignment horizontal="center" vertical="center" wrapText="1"/>
    </xf>
    <xf numFmtId="0" fontId="67" fillId="0" borderId="27" xfId="295" applyNumberFormat="1" applyFont="1" applyFill="1" applyBorder="1" applyAlignment="1">
      <alignment horizontal="center" vertical="center" wrapText="1"/>
    </xf>
    <xf numFmtId="0" fontId="68" fillId="56" borderId="27" xfId="295" applyNumberFormat="1" applyFont="1" applyFill="1" applyBorder="1" applyAlignment="1">
      <alignment horizontal="center" vertical="center" wrapText="1"/>
    </xf>
    <xf numFmtId="0" fontId="67" fillId="0" borderId="27" xfId="264" applyNumberFormat="1" applyFont="1" applyFill="1" applyBorder="1" applyAlignment="1" applyProtection="1">
      <alignment horizontal="center" vertical="center" wrapText="1"/>
    </xf>
    <xf numFmtId="0" fontId="10" fillId="0" borderId="27" xfId="264" applyNumberFormat="1" applyFont="1" applyFill="1" applyBorder="1" applyAlignment="1" applyProtection="1">
      <alignment horizontal="center" vertical="center" wrapText="1"/>
    </xf>
    <xf numFmtId="4" fontId="68" fillId="57" borderId="27" xfId="488" applyNumberFormat="1" applyFont="1" applyFill="1" applyBorder="1" applyAlignment="1">
      <alignment horizontal="center" vertical="center" wrapText="1"/>
    </xf>
    <xf numFmtId="0" fontId="66" fillId="0" borderId="27" xfId="264" applyFont="1" applyFill="1" applyBorder="1" applyAlignment="1" applyProtection="1">
      <alignment horizontal="center" vertical="center" wrapText="1"/>
    </xf>
    <xf numFmtId="0" fontId="66" fillId="0" borderId="27" xfId="264" applyFont="1" applyFill="1" applyBorder="1" applyAlignment="1">
      <alignment horizontal="center" vertical="center" wrapText="1"/>
    </xf>
    <xf numFmtId="4" fontId="68" fillId="56" borderId="28" xfId="488" applyNumberFormat="1" applyFont="1" applyFill="1" applyBorder="1" applyAlignment="1">
      <alignment horizontal="center" vertical="center" wrapText="1"/>
    </xf>
    <xf numFmtId="0" fontId="70" fillId="54" borderId="27" xfId="264" applyFont="1" applyFill="1" applyBorder="1" applyAlignment="1" applyProtection="1">
      <alignment horizontal="center" vertical="center" wrapText="1"/>
    </xf>
    <xf numFmtId="0" fontId="66" fillId="61" borderId="27" xfId="264" applyFont="1" applyFill="1" applyBorder="1" applyAlignment="1" applyProtection="1">
      <alignment horizontal="center" vertical="center" wrapText="1"/>
    </xf>
    <xf numFmtId="0" fontId="73" fillId="54" borderId="27" xfId="264" applyFont="1" applyFill="1" applyBorder="1" applyAlignment="1">
      <alignment horizontal="center" vertical="center" wrapText="1"/>
    </xf>
    <xf numFmtId="0" fontId="68" fillId="54" borderId="27" xfId="264" applyFont="1" applyFill="1" applyBorder="1" applyAlignment="1" applyProtection="1">
      <alignment horizontal="center" vertical="center" wrapText="1"/>
    </xf>
    <xf numFmtId="0" fontId="66" fillId="0" borderId="24" xfId="264" applyFont="1" applyFill="1" applyBorder="1" applyAlignment="1">
      <alignment horizontal="center" vertical="center" wrapText="1"/>
    </xf>
    <xf numFmtId="4" fontId="68" fillId="54" borderId="24" xfId="488" applyNumberFormat="1" applyFont="1" applyFill="1" applyBorder="1" applyAlignment="1">
      <alignment horizontal="center" vertical="center" wrapText="1"/>
    </xf>
    <xf numFmtId="0" fontId="66" fillId="0" borderId="24" xfId="264" applyNumberFormat="1" applyFont="1" applyFill="1" applyBorder="1" applyAlignment="1" applyProtection="1">
      <alignment horizontal="center" vertical="center" wrapText="1"/>
    </xf>
    <xf numFmtId="0" fontId="67" fillId="0" borderId="0" xfId="673" applyNumberFormat="1" applyFont="1" applyFill="1" applyBorder="1" applyAlignment="1" applyProtection="1">
      <alignment horizontal="center" vertical="center"/>
    </xf>
    <xf numFmtId="0" fontId="67" fillId="0" borderId="0" xfId="488" applyFont="1" applyFill="1" applyBorder="1" applyAlignment="1">
      <alignment horizontal="center" vertical="center" wrapText="1"/>
    </xf>
    <xf numFmtId="4" fontId="67" fillId="0" borderId="0" xfId="488" applyNumberFormat="1" applyFont="1" applyFill="1" applyBorder="1" applyAlignment="1">
      <alignment horizontal="right" vertical="center" wrapText="1"/>
    </xf>
    <xf numFmtId="44" fontId="68" fillId="0" borderId="0" xfId="295" applyFont="1" applyFill="1" applyBorder="1" applyAlignment="1">
      <alignment horizontal="right" vertical="center" wrapText="1"/>
    </xf>
    <xf numFmtId="0" fontId="66" fillId="0" borderId="24" xfId="264" applyFont="1" applyFill="1" applyBorder="1" applyAlignment="1" applyProtection="1">
      <alignment vertical="center" wrapText="1"/>
    </xf>
    <xf numFmtId="0" fontId="67" fillId="0" borderId="24" xfId="264" applyFont="1" applyFill="1" applyBorder="1" applyAlignment="1" applyProtection="1">
      <alignment horizontal="left" vertical="center" wrapText="1"/>
    </xf>
    <xf numFmtId="2" fontId="67" fillId="0" borderId="0" xfId="264" applyNumberFormat="1" applyFont="1" applyFill="1" applyBorder="1" applyAlignment="1" applyProtection="1">
      <alignment horizontal="right" vertical="center"/>
    </xf>
    <xf numFmtId="0" fontId="66" fillId="0" borderId="0" xfId="264" applyNumberFormat="1" applyFont="1" applyFill="1" applyBorder="1" applyAlignment="1" applyProtection="1">
      <alignment horizontal="center" vertical="center" wrapText="1"/>
    </xf>
    <xf numFmtId="0" fontId="68" fillId="58" borderId="9" xfId="0" applyNumberFormat="1" applyFont="1" applyFill="1" applyBorder="1" applyAlignment="1">
      <alignment horizontal="left" vertical="center" wrapText="1"/>
    </xf>
    <xf numFmtId="0" fontId="68" fillId="54" borderId="20" xfId="673" applyNumberFormat="1" applyFont="1" applyFill="1" applyBorder="1" applyAlignment="1" applyProtection="1">
      <alignment horizontal="center" vertical="center"/>
    </xf>
    <xf numFmtId="0" fontId="68" fillId="54" borderId="20" xfId="757" applyNumberFormat="1" applyFont="1" applyFill="1" applyBorder="1" applyAlignment="1">
      <alignment horizontal="center" vertical="center" shrinkToFit="1"/>
    </xf>
    <xf numFmtId="0" fontId="68" fillId="58" borderId="24" xfId="758" applyNumberFormat="1" applyFont="1" applyFill="1" applyBorder="1" applyAlignment="1">
      <alignment horizontal="left" vertical="center" wrapText="1"/>
    </xf>
    <xf numFmtId="0" fontId="66" fillId="0" borderId="9" xfId="264" applyFont="1" applyFill="1" applyBorder="1" applyAlignment="1" applyProtection="1">
      <alignment horizontal="left" vertical="center" wrapText="1"/>
    </xf>
    <xf numFmtId="0" fontId="67" fillId="0" borderId="29" xfId="488" applyFont="1" applyFill="1" applyBorder="1" applyAlignment="1">
      <alignment horizontal="left" vertical="center" wrapText="1"/>
    </xf>
    <xf numFmtId="44" fontId="68" fillId="0" borderId="29" xfId="295" applyFont="1" applyFill="1" applyBorder="1" applyAlignment="1" applyProtection="1">
      <alignment vertical="center" wrapText="1"/>
    </xf>
    <xf numFmtId="0" fontId="66" fillId="0" borderId="29" xfId="264" applyNumberFormat="1" applyFont="1" applyFill="1" applyBorder="1" applyAlignment="1" applyProtection="1">
      <alignment horizontal="center" vertical="center" wrapText="1"/>
    </xf>
    <xf numFmtId="0" fontId="66" fillId="0" borderId="29" xfId="264" applyFont="1" applyFill="1" applyBorder="1" applyAlignment="1" applyProtection="1">
      <alignment horizontal="center" vertical="center" wrapText="1"/>
    </xf>
    <xf numFmtId="49" fontId="66" fillId="54" borderId="24" xfId="264" applyNumberFormat="1" applyFont="1" applyFill="1" applyBorder="1" applyAlignment="1" applyProtection="1">
      <alignment horizontal="center" vertical="center" wrapText="1"/>
    </xf>
    <xf numFmtId="0" fontId="70" fillId="54" borderId="24" xfId="264" applyFont="1" applyFill="1" applyBorder="1" applyAlignment="1" applyProtection="1">
      <alignment horizontal="left" vertical="center" wrapText="1"/>
    </xf>
    <xf numFmtId="0" fontId="66" fillId="54" borderId="24" xfId="264" applyFont="1" applyFill="1" applyBorder="1" applyAlignment="1" applyProtection="1">
      <alignment horizontal="center" vertical="center" wrapText="1"/>
    </xf>
    <xf numFmtId="0" fontId="66" fillId="54" borderId="24" xfId="264" applyNumberFormat="1" applyFont="1" applyFill="1" applyBorder="1" applyAlignment="1" applyProtection="1">
      <alignment horizontal="center" vertical="center" wrapText="1"/>
    </xf>
    <xf numFmtId="49" fontId="67" fillId="59" borderId="24" xfId="673" applyNumberFormat="1" applyFont="1" applyFill="1" applyBorder="1" applyAlignment="1" applyProtection="1">
      <alignment horizontal="center" vertical="center"/>
    </xf>
    <xf numFmtId="0" fontId="67" fillId="0" borderId="0" xfId="0" applyFont="1" applyFill="1" applyBorder="1" applyAlignment="1">
      <alignment horizontal="center" vertical="center" wrapText="1"/>
    </xf>
    <xf numFmtId="0" fontId="66" fillId="59" borderId="24" xfId="264" applyNumberFormat="1" applyFont="1" applyFill="1" applyBorder="1" applyAlignment="1" applyProtection="1">
      <alignment horizontal="center" vertical="center" wrapText="1"/>
    </xf>
    <xf numFmtId="0" fontId="66" fillId="0" borderId="24" xfId="0" applyFont="1" applyFill="1" applyBorder="1" applyAlignment="1">
      <alignment horizontal="left" vertical="center" wrapText="1"/>
    </xf>
    <xf numFmtId="1" fontId="67" fillId="0" borderId="0" xfId="0" applyNumberFormat="1" applyFont="1" applyFill="1" applyBorder="1" applyAlignment="1">
      <alignment horizontal="center" vertical="center" shrinkToFit="1"/>
    </xf>
    <xf numFmtId="0" fontId="67" fillId="0" borderId="0" xfId="0" applyFont="1" applyFill="1" applyBorder="1" applyAlignment="1">
      <alignment horizontal="left" vertical="center" wrapText="1"/>
    </xf>
    <xf numFmtId="2" fontId="67" fillId="0" borderId="0" xfId="0" applyNumberFormat="1" applyFont="1" applyFill="1" applyBorder="1" applyAlignment="1">
      <alignment horizontal="right" vertical="center" shrinkToFit="1"/>
    </xf>
    <xf numFmtId="44" fontId="68" fillId="0" borderId="0" xfId="295" applyFont="1" applyFill="1" applyBorder="1" applyAlignment="1" applyProtection="1">
      <alignment horizontal="right" vertical="center" wrapText="1"/>
    </xf>
    <xf numFmtId="4" fontId="68" fillId="57" borderId="30" xfId="488" applyNumberFormat="1" applyFont="1" applyFill="1" applyBorder="1" applyAlignment="1">
      <alignment horizontal="right" vertical="center" wrapText="1"/>
    </xf>
    <xf numFmtId="4" fontId="68" fillId="57" borderId="24" xfId="488" applyNumberFormat="1" applyFont="1" applyFill="1" applyBorder="1" applyAlignment="1">
      <alignment horizontal="center" vertical="center" wrapText="1"/>
    </xf>
    <xf numFmtId="44" fontId="68" fillId="0" borderId="22" xfId="295" applyFont="1" applyFill="1" applyBorder="1" applyAlignment="1" applyProtection="1">
      <alignment vertical="center" wrapText="1"/>
    </xf>
    <xf numFmtId="0" fontId="66" fillId="0" borderId="29" xfId="264" applyFont="1" applyFill="1" applyBorder="1" applyAlignment="1" applyProtection="1">
      <alignment horizontal="left" vertical="center" wrapText="1"/>
    </xf>
    <xf numFmtId="0" fontId="66" fillId="59" borderId="20" xfId="264" applyNumberFormat="1" applyFont="1" applyFill="1" applyBorder="1" applyAlignment="1" applyProtection="1">
      <alignment horizontal="center" vertical="center" wrapText="1"/>
    </xf>
    <xf numFmtId="0" fontId="67" fillId="59" borderId="9" xfId="673" applyNumberFormat="1" applyFont="1" applyFill="1" applyBorder="1" applyAlignment="1" applyProtection="1">
      <alignment horizontal="center" vertical="center"/>
    </xf>
    <xf numFmtId="0" fontId="67" fillId="59" borderId="20" xfId="673" applyNumberFormat="1" applyFont="1" applyFill="1" applyBorder="1" applyAlignment="1" applyProtection="1">
      <alignment horizontal="center" vertical="center"/>
    </xf>
    <xf numFmtId="0" fontId="67" fillId="59" borderId="29" xfId="673" applyNumberFormat="1" applyFont="1" applyFill="1" applyBorder="1" applyAlignment="1" applyProtection="1">
      <alignment horizontal="center" vertical="center"/>
    </xf>
    <xf numFmtId="0" fontId="67" fillId="59" borderId="9" xfId="0" applyNumberFormat="1" applyFont="1" applyFill="1" applyBorder="1" applyAlignment="1">
      <alignment horizontal="center" vertical="center" shrinkToFit="1"/>
    </xf>
    <xf numFmtId="0" fontId="67" fillId="59" borderId="24" xfId="673" applyNumberFormat="1" applyFont="1" applyFill="1" applyBorder="1" applyAlignment="1" applyProtection="1">
      <alignment horizontal="center" vertical="center"/>
    </xf>
    <xf numFmtId="49" fontId="66" fillId="59" borderId="24" xfId="264" applyNumberFormat="1" applyFont="1" applyFill="1" applyBorder="1" applyAlignment="1" applyProtection="1">
      <alignment horizontal="center" vertical="center" wrapText="1"/>
    </xf>
    <xf numFmtId="1" fontId="67" fillId="59" borderId="24" xfId="0" applyNumberFormat="1" applyFont="1" applyFill="1" applyBorder="1" applyAlignment="1">
      <alignment horizontal="center" vertical="center" shrinkToFit="1"/>
    </xf>
    <xf numFmtId="0" fontId="67" fillId="59" borderId="9" xfId="0" applyNumberFormat="1" applyFont="1" applyFill="1" applyBorder="1" applyAlignment="1">
      <alignment horizontal="center" vertical="center" wrapText="1"/>
    </xf>
    <xf numFmtId="0" fontId="66" fillId="59" borderId="24" xfId="0" applyFont="1" applyFill="1" applyBorder="1" applyAlignment="1">
      <alignment horizontal="center" vertical="center"/>
    </xf>
    <xf numFmtId="0" fontId="67" fillId="59" borderId="26" xfId="0" applyNumberFormat="1" applyFont="1" applyFill="1" applyBorder="1" applyAlignment="1">
      <alignment horizontal="center" vertical="center" shrinkToFit="1"/>
    </xf>
    <xf numFmtId="0" fontId="67" fillId="59" borderId="24" xfId="758" applyNumberFormat="1" applyFont="1" applyFill="1" applyBorder="1" applyAlignment="1">
      <alignment horizontal="center" vertical="center" shrinkToFit="1"/>
    </xf>
    <xf numFmtId="0" fontId="10" fillId="59" borderId="20" xfId="264" applyNumberFormat="1" applyFont="1" applyFill="1" applyBorder="1" applyAlignment="1" applyProtection="1">
      <alignment horizontal="center" vertical="center" wrapText="1"/>
    </xf>
    <xf numFmtId="0" fontId="9" fillId="0" borderId="20" xfId="264" applyFont="1" applyFill="1" applyBorder="1" applyAlignment="1" applyProtection="1">
      <alignment vertical="center" wrapText="1"/>
    </xf>
    <xf numFmtId="0" fontId="67" fillId="59" borderId="24" xfId="264" applyNumberFormat="1" applyFont="1" applyFill="1" applyBorder="1" applyAlignment="1" applyProtection="1">
      <alignment horizontal="center" vertical="center" wrapText="1"/>
    </xf>
    <xf numFmtId="49" fontId="66" fillId="59" borderId="29" xfId="264" applyNumberFormat="1" applyFont="1" applyFill="1" applyBorder="1" applyAlignment="1" applyProtection="1">
      <alignment horizontal="center" vertical="center" wrapText="1"/>
    </xf>
    <xf numFmtId="0" fontId="67" fillId="59" borderId="24" xfId="0" applyNumberFormat="1" applyFont="1" applyFill="1" applyBorder="1" applyAlignment="1">
      <alignment horizontal="center" vertical="center" shrinkToFit="1"/>
    </xf>
    <xf numFmtId="0" fontId="67" fillId="0" borderId="20" xfId="488" applyFont="1" applyFill="1" applyBorder="1" applyAlignment="1">
      <alignment vertical="center" wrapText="1"/>
    </xf>
    <xf numFmtId="181" fontId="68" fillId="56" borderId="9" xfId="488" applyNumberFormat="1" applyFont="1" applyFill="1" applyBorder="1" applyAlignment="1">
      <alignment horizontal="right" vertical="center" wrapText="1"/>
    </xf>
    <xf numFmtId="181" fontId="70" fillId="54" borderId="20" xfId="264" applyNumberFormat="1" applyFont="1" applyFill="1" applyBorder="1" applyAlignment="1" applyProtection="1">
      <alignment horizontal="right" vertical="center" wrapText="1"/>
    </xf>
    <xf numFmtId="0" fontId="66" fillId="55" borderId="0" xfId="264" applyFont="1" applyFill="1" applyBorder="1" applyAlignment="1" applyProtection="1">
      <alignment vertical="center" wrapText="1"/>
    </xf>
    <xf numFmtId="0" fontId="70" fillId="55" borderId="0" xfId="264" applyFont="1" applyFill="1" applyBorder="1" applyAlignment="1" applyProtection="1">
      <alignment vertical="center" wrapText="1"/>
    </xf>
    <xf numFmtId="0" fontId="68" fillId="55" borderId="0" xfId="264" applyFont="1" applyFill="1" applyBorder="1" applyAlignment="1" applyProtection="1">
      <alignment vertical="center" wrapText="1"/>
    </xf>
    <xf numFmtId="0" fontId="66" fillId="0" borderId="24" xfId="264" applyFont="1" applyFill="1" applyBorder="1" applyAlignment="1">
      <alignment horizontal="left" vertical="center" wrapText="1"/>
    </xf>
    <xf numFmtId="0" fontId="68" fillId="58" borderId="19" xfId="0" applyNumberFormat="1" applyFont="1" applyFill="1" applyBorder="1" applyAlignment="1">
      <alignment horizontal="left" vertical="center" wrapText="1"/>
    </xf>
    <xf numFmtId="0" fontId="68" fillId="58" borderId="19" xfId="0" applyFont="1" applyFill="1" applyBorder="1" applyAlignment="1">
      <alignment horizontal="left" vertical="center" wrapText="1"/>
    </xf>
    <xf numFmtId="44" fontId="68" fillId="56" borderId="19" xfId="295" applyFont="1" applyFill="1" applyBorder="1" applyAlignment="1">
      <alignment horizontal="right" vertical="center" wrapText="1"/>
    </xf>
    <xf numFmtId="0" fontId="70" fillId="54" borderId="19" xfId="264" applyFont="1" applyFill="1" applyBorder="1" applyAlignment="1">
      <alignment horizontal="center" vertical="center" wrapText="1"/>
    </xf>
    <xf numFmtId="44" fontId="68" fillId="54" borderId="19" xfId="295" applyFont="1" applyFill="1" applyBorder="1" applyAlignment="1" applyProtection="1">
      <alignment vertical="center" wrapText="1"/>
    </xf>
    <xf numFmtId="0" fontId="66" fillId="0" borderId="19" xfId="264" applyFont="1" applyFill="1" applyBorder="1" applyAlignment="1">
      <alignment horizontal="center" vertical="center" wrapText="1"/>
    </xf>
    <xf numFmtId="0" fontId="66" fillId="59" borderId="19" xfId="264" applyNumberFormat="1" applyFont="1" applyFill="1" applyBorder="1" applyAlignment="1" applyProtection="1">
      <alignment horizontal="center" vertical="center" wrapText="1"/>
    </xf>
    <xf numFmtId="44" fontId="68" fillId="0" borderId="27" xfId="295" applyFont="1" applyFill="1" applyBorder="1" applyAlignment="1" applyProtection="1">
      <alignment vertical="center" wrapText="1"/>
    </xf>
    <xf numFmtId="0" fontId="9" fillId="0" borderId="24" xfId="264" applyFont="1" applyFill="1" applyBorder="1" applyAlignment="1" applyProtection="1">
      <alignment horizontal="center" vertical="center" wrapText="1"/>
    </xf>
    <xf numFmtId="0" fontId="67" fillId="59" borderId="0" xfId="0" applyNumberFormat="1" applyFont="1" applyFill="1" applyBorder="1" applyAlignment="1">
      <alignment horizontal="center" vertical="center" shrinkToFit="1"/>
    </xf>
    <xf numFmtId="49" fontId="67" fillId="0" borderId="0" xfId="488" applyNumberFormat="1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horizontal="left" vertical="center"/>
    </xf>
    <xf numFmtId="0" fontId="66" fillId="0" borderId="0" xfId="0" applyFont="1" applyFill="1" applyBorder="1" applyAlignment="1">
      <alignment vertical="center"/>
    </xf>
    <xf numFmtId="0" fontId="67" fillId="0" borderId="0" xfId="488" applyNumberFormat="1" applyFont="1" applyFill="1" applyBorder="1" applyAlignment="1">
      <alignment horizontal="center" vertical="center" wrapText="1"/>
    </xf>
    <xf numFmtId="4" fontId="68" fillId="0" borderId="0" xfId="488" applyNumberFormat="1" applyFont="1" applyFill="1" applyBorder="1" applyAlignment="1">
      <alignment horizontal="right" vertical="center" wrapText="1"/>
    </xf>
    <xf numFmtId="49" fontId="66" fillId="0" borderId="0" xfId="264" applyNumberFormat="1" applyFont="1" applyFill="1" applyBorder="1" applyAlignment="1" applyProtection="1">
      <alignment horizontal="center" vertical="center"/>
    </xf>
    <xf numFmtId="0" fontId="66" fillId="0" borderId="0" xfId="264" applyFont="1" applyFill="1" applyBorder="1" applyAlignment="1" applyProtection="1">
      <alignment horizontal="left" vertical="center"/>
    </xf>
    <xf numFmtId="0" fontId="66" fillId="0" borderId="0" xfId="264" applyFont="1" applyFill="1" applyBorder="1" applyAlignment="1" applyProtection="1">
      <alignment horizontal="center" vertical="center"/>
    </xf>
    <xf numFmtId="2" fontId="66" fillId="0" borderId="0" xfId="264" applyNumberFormat="1" applyFont="1" applyFill="1" applyBorder="1" applyAlignment="1" applyProtection="1">
      <alignment horizontal="right" vertical="center"/>
    </xf>
    <xf numFmtId="4" fontId="67" fillId="0" borderId="0" xfId="488" applyNumberFormat="1" applyFont="1" applyFill="1" applyBorder="1" applyAlignment="1">
      <alignment horizontal="right" vertical="center"/>
    </xf>
    <xf numFmtId="44" fontId="68" fillId="0" borderId="0" xfId="295" applyFont="1" applyFill="1" applyBorder="1" applyAlignment="1">
      <alignment horizontal="right" vertical="center"/>
    </xf>
    <xf numFmtId="0" fontId="66" fillId="0" borderId="0" xfId="264" applyNumberFormat="1" applyFont="1" applyFill="1" applyBorder="1" applyAlignment="1" applyProtection="1">
      <alignment horizontal="center" vertical="center"/>
    </xf>
    <xf numFmtId="44" fontId="68" fillId="0" borderId="0" xfId="295" applyFont="1" applyFill="1" applyBorder="1" applyAlignment="1" applyProtection="1">
      <alignment vertical="center"/>
    </xf>
    <xf numFmtId="1" fontId="67" fillId="0" borderId="0" xfId="757" applyNumberFormat="1" applyFont="1" applyFill="1" applyBorder="1" applyAlignment="1">
      <alignment horizontal="center" vertical="center" shrinkToFit="1"/>
    </xf>
    <xf numFmtId="0" fontId="67" fillId="0" borderId="0" xfId="757" applyFont="1" applyFill="1" applyBorder="1" applyAlignment="1">
      <alignment horizontal="left" vertical="center"/>
    </xf>
    <xf numFmtId="0" fontId="67" fillId="0" borderId="0" xfId="757" applyFont="1" applyFill="1" applyBorder="1" applyAlignment="1">
      <alignment horizontal="center" vertical="center"/>
    </xf>
    <xf numFmtId="2" fontId="67" fillId="0" borderId="0" xfId="757" applyNumberFormat="1" applyFont="1" applyFill="1" applyBorder="1" applyAlignment="1">
      <alignment horizontal="right" vertical="center" shrinkToFit="1"/>
    </xf>
    <xf numFmtId="0" fontId="67" fillId="0" borderId="27" xfId="0" applyFont="1" applyFill="1" applyBorder="1" applyAlignment="1">
      <alignment horizontal="center" vertical="center" wrapText="1"/>
    </xf>
    <xf numFmtId="182" fontId="70" fillId="0" borderId="0" xfId="264" applyNumberFormat="1" applyFont="1" applyFill="1" applyBorder="1" applyAlignment="1" applyProtection="1">
      <alignment vertical="center" wrapText="1"/>
    </xf>
    <xf numFmtId="49" fontId="67" fillId="59" borderId="19" xfId="673" applyNumberFormat="1" applyFont="1" applyFill="1" applyBorder="1" applyAlignment="1" applyProtection="1">
      <alignment horizontal="center" vertical="center"/>
    </xf>
    <xf numFmtId="44" fontId="68" fillId="0" borderId="19" xfId="295" applyFont="1" applyFill="1" applyBorder="1" applyAlignment="1" applyProtection="1">
      <alignment horizontal="right" vertical="center" wrapText="1"/>
    </xf>
    <xf numFmtId="0" fontId="66" fillId="0" borderId="29" xfId="264" applyFont="1" applyFill="1" applyBorder="1" applyAlignment="1">
      <alignment horizontal="left" vertical="center" wrapText="1"/>
    </xf>
    <xf numFmtId="0" fontId="67" fillId="0" borderId="19" xfId="488" applyFont="1" applyFill="1" applyBorder="1" applyAlignment="1">
      <alignment horizontal="left" vertical="center" wrapText="1"/>
    </xf>
    <xf numFmtId="0" fontId="5" fillId="0" borderId="19" xfId="264" applyFont="1" applyFill="1" applyBorder="1" applyAlignment="1" applyProtection="1">
      <alignment horizontal="center" vertical="center" wrapText="1"/>
    </xf>
    <xf numFmtId="0" fontId="66" fillId="0" borderId="19" xfId="264" applyNumberFormat="1" applyFont="1" applyFill="1" applyBorder="1" applyAlignment="1" applyProtection="1">
      <alignment horizontal="center" vertical="center" wrapText="1"/>
    </xf>
    <xf numFmtId="44" fontId="68" fillId="0" borderId="33" xfId="295" applyFont="1" applyFill="1" applyBorder="1" applyAlignment="1" applyProtection="1">
      <alignment vertical="center" wrapText="1"/>
    </xf>
    <xf numFmtId="0" fontId="66" fillId="0" borderId="29" xfId="0" applyFont="1" applyFill="1" applyBorder="1" applyAlignment="1">
      <alignment vertical="center" wrapText="1"/>
    </xf>
    <xf numFmtId="1" fontId="67" fillId="59" borderId="29" xfId="0" applyNumberFormat="1" applyFont="1" applyFill="1" applyBorder="1" applyAlignment="1">
      <alignment horizontal="center" vertical="center" shrinkToFit="1"/>
    </xf>
    <xf numFmtId="0" fontId="67" fillId="0" borderId="29" xfId="0" applyFont="1" applyFill="1" applyBorder="1" applyAlignment="1">
      <alignment horizontal="left" vertical="center" wrapText="1"/>
    </xf>
    <xf numFmtId="0" fontId="67" fillId="0" borderId="29" xfId="0" applyFont="1" applyFill="1" applyBorder="1" applyAlignment="1">
      <alignment horizontal="center" vertical="center" wrapText="1"/>
    </xf>
    <xf numFmtId="0" fontId="66" fillId="0" borderId="35" xfId="264" applyNumberFormat="1" applyFont="1" applyFill="1" applyBorder="1" applyAlignment="1" applyProtection="1">
      <alignment horizontal="center" vertical="center" wrapText="1"/>
    </xf>
    <xf numFmtId="0" fontId="10" fillId="0" borderId="35" xfId="264" applyNumberFormat="1" applyFont="1" applyFill="1" applyBorder="1" applyAlignment="1" applyProtection="1">
      <alignment horizontal="center" vertical="center" wrapText="1"/>
    </xf>
    <xf numFmtId="0" fontId="67" fillId="59" borderId="29" xfId="0" applyNumberFormat="1" applyFont="1" applyFill="1" applyBorder="1" applyAlignment="1">
      <alignment horizontal="center" vertical="center" shrinkToFit="1"/>
    </xf>
    <xf numFmtId="0" fontId="67" fillId="61" borderId="35" xfId="264" applyNumberFormat="1" applyFont="1" applyFill="1" applyBorder="1" applyAlignment="1" applyProtection="1">
      <alignment horizontal="center" vertical="center" wrapText="1"/>
    </xf>
    <xf numFmtId="0" fontId="67" fillId="0" borderId="29" xfId="488" applyFont="1" applyFill="1" applyBorder="1" applyAlignment="1">
      <alignment horizontal="center" vertical="center" wrapText="1"/>
    </xf>
    <xf numFmtId="0" fontId="3" fillId="0" borderId="19" xfId="264" applyFont="1" applyFill="1" applyBorder="1" applyAlignment="1" applyProtection="1">
      <alignment horizontal="center" vertical="center" wrapText="1"/>
    </xf>
    <xf numFmtId="0" fontId="66" fillId="59" borderId="29" xfId="264" applyNumberFormat="1" applyFont="1" applyFill="1" applyBorder="1" applyAlignment="1" applyProtection="1">
      <alignment horizontal="center" vertical="center" wrapText="1"/>
    </xf>
    <xf numFmtId="0" fontId="66" fillId="0" borderId="29" xfId="264" applyFont="1" applyFill="1" applyBorder="1" applyAlignment="1" applyProtection="1">
      <alignment vertical="center" wrapText="1"/>
    </xf>
    <xf numFmtId="49" fontId="67" fillId="59" borderId="29" xfId="673" applyNumberFormat="1" applyFont="1" applyFill="1" applyBorder="1" applyAlignment="1" applyProtection="1">
      <alignment horizontal="center" vertical="center"/>
    </xf>
    <xf numFmtId="0" fontId="70" fillId="52" borderId="35" xfId="264" applyNumberFormat="1" applyFont="1" applyFill="1" applyBorder="1" applyAlignment="1" applyProtection="1">
      <alignment horizontal="right" vertical="center"/>
    </xf>
    <xf numFmtId="186" fontId="15" fillId="0" borderId="36" xfId="523" applyNumberFormat="1" applyFont="1" applyFill="1" applyBorder="1" applyAlignment="1" applyProtection="1">
      <alignment vertical="center"/>
    </xf>
    <xf numFmtId="4" fontId="27" fillId="0" borderId="36" xfId="0" applyNumberFormat="1" applyFont="1" applyBorder="1" applyAlignment="1">
      <alignment horizontal="center" vertical="center"/>
    </xf>
    <xf numFmtId="0" fontId="15" fillId="0" borderId="0" xfId="523" applyNumberFormat="1" applyFont="1" applyFill="1" applyBorder="1" applyAlignment="1" applyProtection="1">
      <alignment vertical="center"/>
    </xf>
    <xf numFmtId="186" fontId="15" fillId="0" borderId="0" xfId="523" applyNumberFormat="1" applyFont="1" applyFill="1" applyBorder="1" applyAlignment="1" applyProtection="1">
      <alignment vertical="center"/>
    </xf>
    <xf numFmtId="4" fontId="27" fillId="0" borderId="0" xfId="0" applyNumberFormat="1" applyFont="1" applyBorder="1" applyAlignment="1">
      <alignment horizontal="center" vertical="center"/>
    </xf>
    <xf numFmtId="187" fontId="15" fillId="0" borderId="36" xfId="523" applyNumberFormat="1" applyFont="1" applyFill="1" applyBorder="1" applyAlignment="1" applyProtection="1">
      <alignment vertical="center"/>
    </xf>
    <xf numFmtId="4" fontId="78" fillId="0" borderId="0" xfId="0" applyNumberFormat="1" applyFont="1" applyAlignment="1">
      <alignment vertical="center"/>
    </xf>
    <xf numFmtId="0" fontId="70" fillId="64" borderId="31" xfId="264" applyNumberFormat="1" applyFont="1" applyFill="1" applyBorder="1" applyAlignment="1" applyProtection="1">
      <alignment vertical="center"/>
    </xf>
    <xf numFmtId="44" fontId="68" fillId="64" borderId="20" xfId="295" applyFont="1" applyFill="1" applyBorder="1" applyAlignment="1">
      <alignment horizontal="right" vertical="center" wrapText="1"/>
    </xf>
    <xf numFmtId="44" fontId="68" fillId="55" borderId="9" xfId="295" applyFont="1" applyFill="1" applyBorder="1" applyAlignment="1">
      <alignment horizontal="right" vertical="center" wrapText="1"/>
    </xf>
    <xf numFmtId="44" fontId="68" fillId="64" borderId="9" xfId="295" applyFont="1" applyFill="1" applyBorder="1" applyAlignment="1">
      <alignment horizontal="right" vertical="center" wrapText="1"/>
    </xf>
    <xf numFmtId="44" fontId="68" fillId="55" borderId="20" xfId="295" applyFont="1" applyFill="1" applyBorder="1" applyAlignment="1">
      <alignment horizontal="right" vertical="center" wrapText="1"/>
    </xf>
    <xf numFmtId="44" fontId="68" fillId="55" borderId="24" xfId="295" applyFont="1" applyFill="1" applyBorder="1" applyAlignment="1">
      <alignment horizontal="right" vertical="center" wrapText="1"/>
    </xf>
    <xf numFmtId="44" fontId="68" fillId="55" borderId="29" xfId="295" applyFont="1" applyFill="1" applyBorder="1" applyAlignment="1">
      <alignment horizontal="right" vertical="center" wrapText="1"/>
    </xf>
    <xf numFmtId="44" fontId="68" fillId="64" borderId="24" xfId="295" applyFont="1" applyFill="1" applyBorder="1" applyAlignment="1">
      <alignment horizontal="right" vertical="center" wrapText="1"/>
    </xf>
    <xf numFmtId="183" fontId="68" fillId="55" borderId="19" xfId="295" applyNumberFormat="1" applyFont="1" applyFill="1" applyBorder="1" applyAlignment="1">
      <alignment horizontal="right" vertical="center" wrapText="1"/>
    </xf>
    <xf numFmtId="44" fontId="68" fillId="55" borderId="24" xfId="295" applyFont="1" applyFill="1" applyBorder="1" applyAlignment="1">
      <alignment horizontal="center" vertical="center" wrapText="1"/>
    </xf>
    <xf numFmtId="44" fontId="68" fillId="55" borderId="19" xfId="295" applyFont="1" applyFill="1" applyBorder="1" applyAlignment="1">
      <alignment horizontal="center" vertical="center" wrapText="1"/>
    </xf>
    <xf numFmtId="44" fontId="68" fillId="55" borderId="24" xfId="295" applyNumberFormat="1" applyFont="1" applyFill="1" applyBorder="1" applyAlignment="1">
      <alignment horizontal="right" vertical="center" wrapText="1"/>
    </xf>
    <xf numFmtId="44" fontId="80" fillId="0" borderId="24" xfId="295" applyFont="1" applyBorder="1" applyAlignment="1" applyProtection="1">
      <alignment horizontal="center" vertical="center" wrapText="1"/>
    </xf>
    <xf numFmtId="4" fontId="79" fillId="52" borderId="27" xfId="488" applyNumberFormat="1" applyFont="1" applyFill="1" applyBorder="1" applyAlignment="1">
      <alignment horizontal="right" vertical="center" wrapText="1"/>
    </xf>
    <xf numFmtId="4" fontId="79" fillId="52" borderId="21" xfId="488" applyNumberFormat="1" applyFont="1" applyFill="1" applyBorder="1" applyAlignment="1">
      <alignment horizontal="right" vertical="center" wrapText="1"/>
    </xf>
    <xf numFmtId="0" fontId="66" fillId="52" borderId="9" xfId="264" applyNumberFormat="1" applyFont="1" applyFill="1" applyBorder="1" applyAlignment="1" applyProtection="1">
      <alignment horizontal="center" vertical="center"/>
    </xf>
    <xf numFmtId="0" fontId="66" fillId="52" borderId="32" xfId="264" applyNumberFormat="1" applyFont="1" applyFill="1" applyBorder="1" applyAlignment="1" applyProtection="1">
      <alignment horizontal="center" vertical="center"/>
    </xf>
    <xf numFmtId="0" fontId="72" fillId="53" borderId="9" xfId="264" applyNumberFormat="1" applyFont="1" applyFill="1" applyBorder="1" applyAlignment="1">
      <alignment horizontal="center" vertical="center" wrapText="1"/>
    </xf>
    <xf numFmtId="0" fontId="72" fillId="53" borderId="9" xfId="264" applyFont="1" applyFill="1" applyBorder="1" applyAlignment="1">
      <alignment horizontal="center" vertical="center" wrapText="1"/>
    </xf>
    <xf numFmtId="2" fontId="72" fillId="53" borderId="24" xfId="264" applyNumberFormat="1" applyFont="1" applyFill="1" applyBorder="1" applyAlignment="1">
      <alignment horizontal="center" vertical="center" wrapText="1"/>
    </xf>
    <xf numFmtId="2" fontId="72" fillId="53" borderId="19" xfId="264" applyNumberFormat="1" applyFont="1" applyFill="1" applyBorder="1" applyAlignment="1">
      <alignment horizontal="center" vertical="center" wrapText="1"/>
    </xf>
    <xf numFmtId="0" fontId="70" fillId="52" borderId="35" xfId="264" applyNumberFormat="1" applyFont="1" applyFill="1" applyBorder="1" applyAlignment="1" applyProtection="1">
      <alignment horizontal="center" vertical="center"/>
    </xf>
    <xf numFmtId="0" fontId="70" fillId="52" borderId="34" xfId="264" applyNumberFormat="1" applyFont="1" applyFill="1" applyBorder="1" applyAlignment="1" applyProtection="1">
      <alignment horizontal="center" vertical="center"/>
    </xf>
    <xf numFmtId="0" fontId="70" fillId="52" borderId="33" xfId="264" applyNumberFormat="1" applyFont="1" applyFill="1" applyBorder="1" applyAlignment="1" applyProtection="1">
      <alignment horizontal="center" vertical="center"/>
    </xf>
    <xf numFmtId="4" fontId="75" fillId="63" borderId="29" xfId="0" applyNumberFormat="1" applyFont="1" applyFill="1" applyBorder="1" applyAlignment="1">
      <alignment horizontal="center" vertical="center"/>
    </xf>
    <xf numFmtId="184" fontId="30" fillId="0" borderId="29" xfId="521" applyNumberFormat="1" applyFont="1" applyBorder="1" applyAlignment="1">
      <alignment horizontal="center" vertical="center" wrapText="1"/>
    </xf>
    <xf numFmtId="2" fontId="30" fillId="0" borderId="29" xfId="0" applyNumberFormat="1" applyFont="1" applyBorder="1" applyAlignment="1">
      <alignment horizontal="center" vertical="center" wrapText="1"/>
    </xf>
    <xf numFmtId="185" fontId="30" fillId="0" borderId="29" xfId="0" applyNumberFormat="1" applyFont="1" applyBorder="1" applyAlignment="1">
      <alignment horizontal="center" vertical="center" wrapText="1"/>
    </xf>
    <xf numFmtId="2" fontId="26" fillId="0" borderId="29" xfId="0" applyNumberFormat="1" applyFont="1" applyBorder="1" applyAlignment="1">
      <alignment horizontal="center" vertical="center" wrapText="1"/>
    </xf>
  </cellXfs>
  <cellStyles count="770">
    <cellStyle name="_CRONOGRAMA MODELO" xfId="1" xr:uid="{00000000-0005-0000-0000-000000000000}"/>
    <cellStyle name="_CRONOGRAMA MODELO_SERVIÇOS &amp; COMPOSIÇÕES (COR-SUDE2012) SUELY" xfId="2" xr:uid="{00000000-0005-0000-0000-000001000000}"/>
    <cellStyle name="_Teixeira Soares - EE Guarauna - REVISÃO - ADITIVO" xfId="3" xr:uid="{00000000-0005-0000-0000-000002000000}"/>
    <cellStyle name="_Teixeira Soares - EE Guarauna - REVISÃO - ADITIVO_SERVIÇOS &amp; COMPOSIÇÕES (COR-SUDE2012) SUELY" xfId="4" xr:uid="{00000000-0005-0000-0000-000003000000}"/>
    <cellStyle name="20% - Cor1" xfId="5" xr:uid="{00000000-0005-0000-0000-000004000000}"/>
    <cellStyle name="20% - Cor1 2" xfId="6" xr:uid="{00000000-0005-0000-0000-000005000000}"/>
    <cellStyle name="20% - Cor2" xfId="7" xr:uid="{00000000-0005-0000-0000-000006000000}"/>
    <cellStyle name="20% - Cor2 2" xfId="8" xr:uid="{00000000-0005-0000-0000-000007000000}"/>
    <cellStyle name="20% - Cor3" xfId="9" xr:uid="{00000000-0005-0000-0000-000008000000}"/>
    <cellStyle name="20% - Cor3 2" xfId="10" xr:uid="{00000000-0005-0000-0000-000009000000}"/>
    <cellStyle name="20% - Cor4" xfId="11" xr:uid="{00000000-0005-0000-0000-00000A000000}"/>
    <cellStyle name="20% - Cor4 2" xfId="12" xr:uid="{00000000-0005-0000-0000-00000B000000}"/>
    <cellStyle name="20% - Cor5" xfId="13" xr:uid="{00000000-0005-0000-0000-00000C000000}"/>
    <cellStyle name="20% - Cor5 2" xfId="14" xr:uid="{00000000-0005-0000-0000-00000D000000}"/>
    <cellStyle name="20% - Cor6" xfId="15" xr:uid="{00000000-0005-0000-0000-00000E000000}"/>
    <cellStyle name="20% - Cor6 2" xfId="16" xr:uid="{00000000-0005-0000-0000-00000F000000}"/>
    <cellStyle name="20% - Ênfase1 2" xfId="17" xr:uid="{00000000-0005-0000-0000-000010000000}"/>
    <cellStyle name="20% - Ênfase1 2 2" xfId="18" xr:uid="{00000000-0005-0000-0000-000011000000}"/>
    <cellStyle name="20% - Ênfase1 2 2 2" xfId="19" xr:uid="{00000000-0005-0000-0000-000012000000}"/>
    <cellStyle name="20% - Ênfase1 2 3" xfId="20" xr:uid="{00000000-0005-0000-0000-000013000000}"/>
    <cellStyle name="20% - Ênfase1 2 4" xfId="21" xr:uid="{00000000-0005-0000-0000-000014000000}"/>
    <cellStyle name="20% - Ênfase1 3" xfId="22" xr:uid="{00000000-0005-0000-0000-000015000000}"/>
    <cellStyle name="20% - Ênfase1 3 2" xfId="23" xr:uid="{00000000-0005-0000-0000-000016000000}"/>
    <cellStyle name="20% - Ênfase1 3 3" xfId="24" xr:uid="{00000000-0005-0000-0000-000017000000}"/>
    <cellStyle name="20% - Ênfase1 4" xfId="25" xr:uid="{00000000-0005-0000-0000-000018000000}"/>
    <cellStyle name="20% - Ênfase1 5" xfId="26" xr:uid="{00000000-0005-0000-0000-000019000000}"/>
    <cellStyle name="20% - Ênfase2 2" xfId="27" xr:uid="{00000000-0005-0000-0000-00001A000000}"/>
    <cellStyle name="20% - Ênfase2 2 2" xfId="28" xr:uid="{00000000-0005-0000-0000-00001B000000}"/>
    <cellStyle name="20% - Ênfase2 2 2 2" xfId="29" xr:uid="{00000000-0005-0000-0000-00001C000000}"/>
    <cellStyle name="20% - Ênfase2 2 3" xfId="30" xr:uid="{00000000-0005-0000-0000-00001D000000}"/>
    <cellStyle name="20% - Ênfase2 2 4" xfId="31" xr:uid="{00000000-0005-0000-0000-00001E000000}"/>
    <cellStyle name="20% - Ênfase2 3" xfId="32" xr:uid="{00000000-0005-0000-0000-00001F000000}"/>
    <cellStyle name="20% - Ênfase2 3 2" xfId="33" xr:uid="{00000000-0005-0000-0000-000020000000}"/>
    <cellStyle name="20% - Ênfase2 3 3" xfId="34" xr:uid="{00000000-0005-0000-0000-000021000000}"/>
    <cellStyle name="20% - Ênfase2 4" xfId="35" xr:uid="{00000000-0005-0000-0000-000022000000}"/>
    <cellStyle name="20% - Ênfase2 5" xfId="36" xr:uid="{00000000-0005-0000-0000-000023000000}"/>
    <cellStyle name="20% - Ênfase3 2" xfId="37" xr:uid="{00000000-0005-0000-0000-000024000000}"/>
    <cellStyle name="20% - Ênfase3 2 2" xfId="38" xr:uid="{00000000-0005-0000-0000-000025000000}"/>
    <cellStyle name="20% - Ênfase3 2 2 2" xfId="39" xr:uid="{00000000-0005-0000-0000-000026000000}"/>
    <cellStyle name="20% - Ênfase3 2 3" xfId="40" xr:uid="{00000000-0005-0000-0000-000027000000}"/>
    <cellStyle name="20% - Ênfase3 2 4" xfId="41" xr:uid="{00000000-0005-0000-0000-000028000000}"/>
    <cellStyle name="20% - Ênfase3 3" xfId="42" xr:uid="{00000000-0005-0000-0000-000029000000}"/>
    <cellStyle name="20% - Ênfase3 3 2" xfId="43" xr:uid="{00000000-0005-0000-0000-00002A000000}"/>
    <cellStyle name="20% - Ênfase3 3 3" xfId="44" xr:uid="{00000000-0005-0000-0000-00002B000000}"/>
    <cellStyle name="20% - Ênfase3 4" xfId="45" xr:uid="{00000000-0005-0000-0000-00002C000000}"/>
    <cellStyle name="20% - Ênfase3 5" xfId="46" xr:uid="{00000000-0005-0000-0000-00002D000000}"/>
    <cellStyle name="20% - Ênfase4 2" xfId="47" xr:uid="{00000000-0005-0000-0000-00002E000000}"/>
    <cellStyle name="20% - Ênfase4 2 2" xfId="48" xr:uid="{00000000-0005-0000-0000-00002F000000}"/>
    <cellStyle name="20% - Ênfase4 2 2 2" xfId="49" xr:uid="{00000000-0005-0000-0000-000030000000}"/>
    <cellStyle name="20% - Ênfase4 2 3" xfId="50" xr:uid="{00000000-0005-0000-0000-000031000000}"/>
    <cellStyle name="20% - Ênfase4 2 4" xfId="51" xr:uid="{00000000-0005-0000-0000-000032000000}"/>
    <cellStyle name="20% - Ênfase4 3" xfId="52" xr:uid="{00000000-0005-0000-0000-000033000000}"/>
    <cellStyle name="20% - Ênfase4 3 2" xfId="53" xr:uid="{00000000-0005-0000-0000-000034000000}"/>
    <cellStyle name="20% - Ênfase4 3 3" xfId="54" xr:uid="{00000000-0005-0000-0000-000035000000}"/>
    <cellStyle name="20% - Ênfase4 4" xfId="55" xr:uid="{00000000-0005-0000-0000-000036000000}"/>
    <cellStyle name="20% - Ênfase4 5" xfId="56" xr:uid="{00000000-0005-0000-0000-000037000000}"/>
    <cellStyle name="20% - Ênfase5 2" xfId="57" xr:uid="{00000000-0005-0000-0000-000038000000}"/>
    <cellStyle name="20% - Ênfase5 2 2" xfId="58" xr:uid="{00000000-0005-0000-0000-000039000000}"/>
    <cellStyle name="20% - Ênfase5 2 2 2" xfId="59" xr:uid="{00000000-0005-0000-0000-00003A000000}"/>
    <cellStyle name="20% - Ênfase5 2 3" xfId="60" xr:uid="{00000000-0005-0000-0000-00003B000000}"/>
    <cellStyle name="20% - Ênfase5 2 4" xfId="61" xr:uid="{00000000-0005-0000-0000-00003C000000}"/>
    <cellStyle name="20% - Ênfase5 3" xfId="62" xr:uid="{00000000-0005-0000-0000-00003D000000}"/>
    <cellStyle name="20% - Ênfase5 3 2" xfId="63" xr:uid="{00000000-0005-0000-0000-00003E000000}"/>
    <cellStyle name="20% - Ênfase5 3 3" xfId="64" xr:uid="{00000000-0005-0000-0000-00003F000000}"/>
    <cellStyle name="20% - Ênfase5 4" xfId="65" xr:uid="{00000000-0005-0000-0000-000040000000}"/>
    <cellStyle name="20% - Ênfase6 2" xfId="66" xr:uid="{00000000-0005-0000-0000-000041000000}"/>
    <cellStyle name="20% - Ênfase6 2 2" xfId="67" xr:uid="{00000000-0005-0000-0000-000042000000}"/>
    <cellStyle name="20% - Ênfase6 2 2 2" xfId="68" xr:uid="{00000000-0005-0000-0000-000043000000}"/>
    <cellStyle name="20% - Ênfase6 2 3" xfId="69" xr:uid="{00000000-0005-0000-0000-000044000000}"/>
    <cellStyle name="20% - Ênfase6 2 4" xfId="70" xr:uid="{00000000-0005-0000-0000-000045000000}"/>
    <cellStyle name="20% - Ênfase6 3" xfId="71" xr:uid="{00000000-0005-0000-0000-000046000000}"/>
    <cellStyle name="20% - Ênfase6 3 2" xfId="72" xr:uid="{00000000-0005-0000-0000-000047000000}"/>
    <cellStyle name="20% - Ênfase6 3 3" xfId="73" xr:uid="{00000000-0005-0000-0000-000048000000}"/>
    <cellStyle name="20% - Ênfase6 4" xfId="74" xr:uid="{00000000-0005-0000-0000-000049000000}"/>
    <cellStyle name="40% - Cor1" xfId="75" xr:uid="{00000000-0005-0000-0000-00004A000000}"/>
    <cellStyle name="40% - Cor1 2" xfId="76" xr:uid="{00000000-0005-0000-0000-00004B000000}"/>
    <cellStyle name="40% - Cor2" xfId="77" xr:uid="{00000000-0005-0000-0000-00004C000000}"/>
    <cellStyle name="40% - Cor2 2" xfId="78" xr:uid="{00000000-0005-0000-0000-00004D000000}"/>
    <cellStyle name="40% - Cor3" xfId="79" xr:uid="{00000000-0005-0000-0000-00004E000000}"/>
    <cellStyle name="40% - Cor3 2" xfId="80" xr:uid="{00000000-0005-0000-0000-00004F000000}"/>
    <cellStyle name="40% - Cor4" xfId="81" xr:uid="{00000000-0005-0000-0000-000050000000}"/>
    <cellStyle name="40% - Cor4 2" xfId="82" xr:uid="{00000000-0005-0000-0000-000051000000}"/>
    <cellStyle name="40% - Cor5" xfId="83" xr:uid="{00000000-0005-0000-0000-000052000000}"/>
    <cellStyle name="40% - Cor5 2" xfId="84" xr:uid="{00000000-0005-0000-0000-000053000000}"/>
    <cellStyle name="40% - Cor6" xfId="85" xr:uid="{00000000-0005-0000-0000-000054000000}"/>
    <cellStyle name="40% - Cor6 2" xfId="86" xr:uid="{00000000-0005-0000-0000-000055000000}"/>
    <cellStyle name="40% - Ênfase1 2" xfId="87" xr:uid="{00000000-0005-0000-0000-000056000000}"/>
    <cellStyle name="40% - Ênfase1 2 2" xfId="88" xr:uid="{00000000-0005-0000-0000-000057000000}"/>
    <cellStyle name="40% - Ênfase1 2 2 2" xfId="89" xr:uid="{00000000-0005-0000-0000-000058000000}"/>
    <cellStyle name="40% - Ênfase1 2 3" xfId="90" xr:uid="{00000000-0005-0000-0000-000059000000}"/>
    <cellStyle name="40% - Ênfase1 2 4" xfId="91" xr:uid="{00000000-0005-0000-0000-00005A000000}"/>
    <cellStyle name="40% - Ênfase1 3" xfId="92" xr:uid="{00000000-0005-0000-0000-00005B000000}"/>
    <cellStyle name="40% - Ênfase1 3 2" xfId="93" xr:uid="{00000000-0005-0000-0000-00005C000000}"/>
    <cellStyle name="40% - Ênfase1 3 3" xfId="94" xr:uid="{00000000-0005-0000-0000-00005D000000}"/>
    <cellStyle name="40% - Ênfase1 4" xfId="95" xr:uid="{00000000-0005-0000-0000-00005E000000}"/>
    <cellStyle name="40% - Ênfase2 2" xfId="96" xr:uid="{00000000-0005-0000-0000-00005F000000}"/>
    <cellStyle name="40% - Ênfase2 2 2" xfId="97" xr:uid="{00000000-0005-0000-0000-000060000000}"/>
    <cellStyle name="40% - Ênfase2 2 2 2" xfId="98" xr:uid="{00000000-0005-0000-0000-000061000000}"/>
    <cellStyle name="40% - Ênfase2 2 3" xfId="99" xr:uid="{00000000-0005-0000-0000-000062000000}"/>
    <cellStyle name="40% - Ênfase2 2 4" xfId="100" xr:uid="{00000000-0005-0000-0000-000063000000}"/>
    <cellStyle name="40% - Ênfase2 3" xfId="101" xr:uid="{00000000-0005-0000-0000-000064000000}"/>
    <cellStyle name="40% - Ênfase2 3 2" xfId="102" xr:uid="{00000000-0005-0000-0000-000065000000}"/>
    <cellStyle name="40% - Ênfase2 3 3" xfId="103" xr:uid="{00000000-0005-0000-0000-000066000000}"/>
    <cellStyle name="40% - Ênfase2 4" xfId="104" xr:uid="{00000000-0005-0000-0000-000067000000}"/>
    <cellStyle name="40% - Ênfase3 2" xfId="105" xr:uid="{00000000-0005-0000-0000-000068000000}"/>
    <cellStyle name="40% - Ênfase3 2 2" xfId="106" xr:uid="{00000000-0005-0000-0000-000069000000}"/>
    <cellStyle name="40% - Ênfase3 2 2 2" xfId="107" xr:uid="{00000000-0005-0000-0000-00006A000000}"/>
    <cellStyle name="40% - Ênfase3 2 3" xfId="108" xr:uid="{00000000-0005-0000-0000-00006B000000}"/>
    <cellStyle name="40% - Ênfase3 2 4" xfId="109" xr:uid="{00000000-0005-0000-0000-00006C000000}"/>
    <cellStyle name="40% - Ênfase3 3" xfId="110" xr:uid="{00000000-0005-0000-0000-00006D000000}"/>
    <cellStyle name="40% - Ênfase3 3 2" xfId="111" xr:uid="{00000000-0005-0000-0000-00006E000000}"/>
    <cellStyle name="40% - Ênfase3 3 3" xfId="112" xr:uid="{00000000-0005-0000-0000-00006F000000}"/>
    <cellStyle name="40% - Ênfase3 4" xfId="113" xr:uid="{00000000-0005-0000-0000-000070000000}"/>
    <cellStyle name="40% - Ênfase3 5" xfId="114" xr:uid="{00000000-0005-0000-0000-000071000000}"/>
    <cellStyle name="40% - Ênfase4 2" xfId="115" xr:uid="{00000000-0005-0000-0000-000072000000}"/>
    <cellStyle name="40% - Ênfase4 2 2" xfId="116" xr:uid="{00000000-0005-0000-0000-000073000000}"/>
    <cellStyle name="40% - Ênfase4 2 2 2" xfId="117" xr:uid="{00000000-0005-0000-0000-000074000000}"/>
    <cellStyle name="40% - Ênfase4 2 3" xfId="118" xr:uid="{00000000-0005-0000-0000-000075000000}"/>
    <cellStyle name="40% - Ênfase4 2 4" xfId="119" xr:uid="{00000000-0005-0000-0000-000076000000}"/>
    <cellStyle name="40% - Ênfase4 3" xfId="120" xr:uid="{00000000-0005-0000-0000-000077000000}"/>
    <cellStyle name="40% - Ênfase4 3 2" xfId="121" xr:uid="{00000000-0005-0000-0000-000078000000}"/>
    <cellStyle name="40% - Ênfase4 3 3" xfId="122" xr:uid="{00000000-0005-0000-0000-000079000000}"/>
    <cellStyle name="40% - Ênfase4 4" xfId="123" xr:uid="{00000000-0005-0000-0000-00007A000000}"/>
    <cellStyle name="40% - Ênfase5 2" xfId="124" xr:uid="{00000000-0005-0000-0000-00007B000000}"/>
    <cellStyle name="40% - Ênfase5 2 2" xfId="125" xr:uid="{00000000-0005-0000-0000-00007C000000}"/>
    <cellStyle name="40% - Ênfase5 2 2 2" xfId="126" xr:uid="{00000000-0005-0000-0000-00007D000000}"/>
    <cellStyle name="40% - Ênfase5 2 3" xfId="127" xr:uid="{00000000-0005-0000-0000-00007E000000}"/>
    <cellStyle name="40% - Ênfase5 2 4" xfId="128" xr:uid="{00000000-0005-0000-0000-00007F000000}"/>
    <cellStyle name="40% - Ênfase5 3" xfId="129" xr:uid="{00000000-0005-0000-0000-000080000000}"/>
    <cellStyle name="40% - Ênfase5 3 2" xfId="130" xr:uid="{00000000-0005-0000-0000-000081000000}"/>
    <cellStyle name="40% - Ênfase5 3 3" xfId="131" xr:uid="{00000000-0005-0000-0000-000082000000}"/>
    <cellStyle name="40% - Ênfase5 4" xfId="132" xr:uid="{00000000-0005-0000-0000-000083000000}"/>
    <cellStyle name="40% - Ênfase6 2" xfId="133" xr:uid="{00000000-0005-0000-0000-000084000000}"/>
    <cellStyle name="40% - Ênfase6 2 2" xfId="134" xr:uid="{00000000-0005-0000-0000-000085000000}"/>
    <cellStyle name="40% - Ênfase6 2 2 2" xfId="135" xr:uid="{00000000-0005-0000-0000-000086000000}"/>
    <cellStyle name="40% - Ênfase6 2 3" xfId="136" xr:uid="{00000000-0005-0000-0000-000087000000}"/>
    <cellStyle name="40% - Ênfase6 2 4" xfId="137" xr:uid="{00000000-0005-0000-0000-000088000000}"/>
    <cellStyle name="40% - Ênfase6 3" xfId="138" xr:uid="{00000000-0005-0000-0000-000089000000}"/>
    <cellStyle name="40% - Ênfase6 3 2" xfId="139" xr:uid="{00000000-0005-0000-0000-00008A000000}"/>
    <cellStyle name="40% - Ênfase6 3 3" xfId="140" xr:uid="{00000000-0005-0000-0000-00008B000000}"/>
    <cellStyle name="40% - Ênfase6 4" xfId="141" xr:uid="{00000000-0005-0000-0000-00008C000000}"/>
    <cellStyle name="60% - Cor1" xfId="142" xr:uid="{00000000-0005-0000-0000-00008D000000}"/>
    <cellStyle name="60% - Cor1 2" xfId="143" xr:uid="{00000000-0005-0000-0000-00008E000000}"/>
    <cellStyle name="60% - Cor2" xfId="144" xr:uid="{00000000-0005-0000-0000-00008F000000}"/>
    <cellStyle name="60% - Cor2 2" xfId="145" xr:uid="{00000000-0005-0000-0000-000090000000}"/>
    <cellStyle name="60% - Cor3" xfId="146" xr:uid="{00000000-0005-0000-0000-000091000000}"/>
    <cellStyle name="60% - Cor3 2" xfId="147" xr:uid="{00000000-0005-0000-0000-000092000000}"/>
    <cellStyle name="60% - Cor4" xfId="148" xr:uid="{00000000-0005-0000-0000-000093000000}"/>
    <cellStyle name="60% - Cor4 2" xfId="149" xr:uid="{00000000-0005-0000-0000-000094000000}"/>
    <cellStyle name="60% - Cor5" xfId="150" xr:uid="{00000000-0005-0000-0000-000095000000}"/>
    <cellStyle name="60% - Cor5 2" xfId="151" xr:uid="{00000000-0005-0000-0000-000096000000}"/>
    <cellStyle name="60% - Cor6" xfId="152" xr:uid="{00000000-0005-0000-0000-000097000000}"/>
    <cellStyle name="60% - Cor6 2" xfId="153" xr:uid="{00000000-0005-0000-0000-000098000000}"/>
    <cellStyle name="60% - Ênfase1 2" xfId="154" xr:uid="{00000000-0005-0000-0000-000099000000}"/>
    <cellStyle name="60% - Ênfase1 3" xfId="155" xr:uid="{00000000-0005-0000-0000-00009A000000}"/>
    <cellStyle name="60% - Ênfase2 2" xfId="156" xr:uid="{00000000-0005-0000-0000-00009B000000}"/>
    <cellStyle name="60% - Ênfase2 3" xfId="157" xr:uid="{00000000-0005-0000-0000-00009C000000}"/>
    <cellStyle name="60% - Ênfase3 2" xfId="158" xr:uid="{00000000-0005-0000-0000-00009D000000}"/>
    <cellStyle name="60% - Ênfase3 2 2" xfId="159" xr:uid="{00000000-0005-0000-0000-00009E000000}"/>
    <cellStyle name="60% - Ênfase3 3" xfId="160" xr:uid="{00000000-0005-0000-0000-00009F000000}"/>
    <cellStyle name="60% - Ênfase4 2" xfId="161" xr:uid="{00000000-0005-0000-0000-0000A0000000}"/>
    <cellStyle name="60% - Ênfase4 2 2" xfId="162" xr:uid="{00000000-0005-0000-0000-0000A1000000}"/>
    <cellStyle name="60% - Ênfase4 3" xfId="163" xr:uid="{00000000-0005-0000-0000-0000A2000000}"/>
    <cellStyle name="60% - Ênfase5 2" xfId="164" xr:uid="{00000000-0005-0000-0000-0000A3000000}"/>
    <cellStyle name="60% - Ênfase5 3" xfId="165" xr:uid="{00000000-0005-0000-0000-0000A4000000}"/>
    <cellStyle name="60% - Ênfase6 2" xfId="166" xr:uid="{00000000-0005-0000-0000-0000A5000000}"/>
    <cellStyle name="60% - Ênfase6 2 2" xfId="167" xr:uid="{00000000-0005-0000-0000-0000A6000000}"/>
    <cellStyle name="60% - Ênfase6 3" xfId="168" xr:uid="{00000000-0005-0000-0000-0000A7000000}"/>
    <cellStyle name="Bom 2" xfId="169" xr:uid="{00000000-0005-0000-0000-0000A8000000}"/>
    <cellStyle name="Bom 3" xfId="170" xr:uid="{00000000-0005-0000-0000-0000A9000000}"/>
    <cellStyle name="Cabeçalho 1" xfId="171" xr:uid="{00000000-0005-0000-0000-0000AA000000}"/>
    <cellStyle name="Cabeçalho 1 2" xfId="172" xr:uid="{00000000-0005-0000-0000-0000AB000000}"/>
    <cellStyle name="Cabeçalho 2" xfId="173" xr:uid="{00000000-0005-0000-0000-0000AC000000}"/>
    <cellStyle name="Cabeçalho 2 2" xfId="174" xr:uid="{00000000-0005-0000-0000-0000AD000000}"/>
    <cellStyle name="Cabeçalho 3" xfId="175" xr:uid="{00000000-0005-0000-0000-0000AE000000}"/>
    <cellStyle name="Cabeçalho 3 2" xfId="176" xr:uid="{00000000-0005-0000-0000-0000AF000000}"/>
    <cellStyle name="Cabeçalho 4" xfId="177" xr:uid="{00000000-0005-0000-0000-0000B0000000}"/>
    <cellStyle name="Cabeçalho 4 2" xfId="178" xr:uid="{00000000-0005-0000-0000-0000B1000000}"/>
    <cellStyle name="Cálculo 2" xfId="179" xr:uid="{00000000-0005-0000-0000-0000B2000000}"/>
    <cellStyle name="Cálculo 2 2" xfId="180" xr:uid="{00000000-0005-0000-0000-0000B3000000}"/>
    <cellStyle name="Cálculo 2 2 2" xfId="181" xr:uid="{00000000-0005-0000-0000-0000B4000000}"/>
    <cellStyle name="Cálculo 2 2_CÁLCULO DE HORAS - tabela MARÇO 2014" xfId="182" xr:uid="{00000000-0005-0000-0000-0000B5000000}"/>
    <cellStyle name="Cálculo 2 3" xfId="183" xr:uid="{00000000-0005-0000-0000-0000B6000000}"/>
    <cellStyle name="Cálculo 2 3 2" xfId="184" xr:uid="{00000000-0005-0000-0000-0000B7000000}"/>
    <cellStyle name="Cálculo 2 3_CÁLCULO DE HORAS - tabela MARÇO 2014" xfId="185" xr:uid="{00000000-0005-0000-0000-0000B8000000}"/>
    <cellStyle name="Cálculo 2 4" xfId="186" xr:uid="{00000000-0005-0000-0000-0000B9000000}"/>
    <cellStyle name="Cálculo 2_AQPNG_ORC_R01_2013_11_22(OBRA COMPLETA) 29112013-2" xfId="187" xr:uid="{00000000-0005-0000-0000-0000BA000000}"/>
    <cellStyle name="Cálculo 3" xfId="188" xr:uid="{00000000-0005-0000-0000-0000BB000000}"/>
    <cellStyle name="Cálculo 3 2" xfId="189" xr:uid="{00000000-0005-0000-0000-0000BC000000}"/>
    <cellStyle name="Cálculo 3_CÁLCULO DE HORAS - tabela MARÇO 2014" xfId="190" xr:uid="{00000000-0005-0000-0000-0000BD000000}"/>
    <cellStyle name="category" xfId="191" xr:uid="{00000000-0005-0000-0000-0000BE000000}"/>
    <cellStyle name="Célula de Verificação 2" xfId="192" xr:uid="{00000000-0005-0000-0000-0000BF000000}"/>
    <cellStyle name="Célula de Verificação 3" xfId="193" xr:uid="{00000000-0005-0000-0000-0000C0000000}"/>
    <cellStyle name="Célula Ligada" xfId="194" xr:uid="{00000000-0005-0000-0000-0000C1000000}"/>
    <cellStyle name="Célula Ligada 2" xfId="195" xr:uid="{00000000-0005-0000-0000-0000C2000000}"/>
    <cellStyle name="Célula Vinculada 2" xfId="196" xr:uid="{00000000-0005-0000-0000-0000C3000000}"/>
    <cellStyle name="Célula Vinculada 3" xfId="197" xr:uid="{00000000-0005-0000-0000-0000C4000000}"/>
    <cellStyle name="Comma" xfId="198" xr:uid="{00000000-0005-0000-0000-0000C5000000}"/>
    <cellStyle name="Comma [0]_aola" xfId="199" xr:uid="{00000000-0005-0000-0000-0000C6000000}"/>
    <cellStyle name="Comma_5 Series SW" xfId="200" xr:uid="{00000000-0005-0000-0000-0000C7000000}"/>
    <cellStyle name="Comma0" xfId="201" xr:uid="{00000000-0005-0000-0000-0000C8000000}"/>
    <cellStyle name="Comma0 - Modelo1" xfId="202" xr:uid="{00000000-0005-0000-0000-0000C9000000}"/>
    <cellStyle name="Comma0 - Style1" xfId="203" xr:uid="{00000000-0005-0000-0000-0000CA000000}"/>
    <cellStyle name="Comma1 - Modelo2" xfId="204" xr:uid="{00000000-0005-0000-0000-0000CB000000}"/>
    <cellStyle name="Comma1 - Style2" xfId="205" xr:uid="{00000000-0005-0000-0000-0000CC000000}"/>
    <cellStyle name="Cor1" xfId="206" xr:uid="{00000000-0005-0000-0000-0000CD000000}"/>
    <cellStyle name="Cor1 2" xfId="207" xr:uid="{00000000-0005-0000-0000-0000CE000000}"/>
    <cellStyle name="Cor2" xfId="208" xr:uid="{00000000-0005-0000-0000-0000CF000000}"/>
    <cellStyle name="Cor2 2" xfId="209" xr:uid="{00000000-0005-0000-0000-0000D0000000}"/>
    <cellStyle name="Cor3" xfId="210" xr:uid="{00000000-0005-0000-0000-0000D1000000}"/>
    <cellStyle name="Cor3 2" xfId="211" xr:uid="{00000000-0005-0000-0000-0000D2000000}"/>
    <cellStyle name="Cor4" xfId="212" xr:uid="{00000000-0005-0000-0000-0000D3000000}"/>
    <cellStyle name="Cor4 2" xfId="213" xr:uid="{00000000-0005-0000-0000-0000D4000000}"/>
    <cellStyle name="Cor5" xfId="214" xr:uid="{00000000-0005-0000-0000-0000D5000000}"/>
    <cellStyle name="Cor5 2" xfId="215" xr:uid="{00000000-0005-0000-0000-0000D6000000}"/>
    <cellStyle name="Cor6" xfId="216" xr:uid="{00000000-0005-0000-0000-0000D7000000}"/>
    <cellStyle name="Cor6 2" xfId="217" xr:uid="{00000000-0005-0000-0000-0000D8000000}"/>
    <cellStyle name="Correcto" xfId="218" xr:uid="{00000000-0005-0000-0000-0000D9000000}"/>
    <cellStyle name="Correcto 2" xfId="219" xr:uid="{00000000-0005-0000-0000-0000DA000000}"/>
    <cellStyle name="Currency" xfId="220" xr:uid="{00000000-0005-0000-0000-0000DB000000}"/>
    <cellStyle name="Currency $" xfId="221" xr:uid="{00000000-0005-0000-0000-0000DC000000}"/>
    <cellStyle name="Currency [0]_1995" xfId="222" xr:uid="{00000000-0005-0000-0000-0000DD000000}"/>
    <cellStyle name="Currency_1995" xfId="223" xr:uid="{00000000-0005-0000-0000-0000DE000000}"/>
    <cellStyle name="Currency0" xfId="224" xr:uid="{00000000-0005-0000-0000-0000DF000000}"/>
    <cellStyle name="Date" xfId="225" xr:uid="{00000000-0005-0000-0000-0000E0000000}"/>
    <cellStyle name="Dia" xfId="226" xr:uid="{00000000-0005-0000-0000-0000E1000000}"/>
    <cellStyle name="Encabez1" xfId="227" xr:uid="{00000000-0005-0000-0000-0000E2000000}"/>
    <cellStyle name="Encabez2" xfId="228" xr:uid="{00000000-0005-0000-0000-0000E3000000}"/>
    <cellStyle name="Ênfase1 2" xfId="229" xr:uid="{00000000-0005-0000-0000-0000E4000000}"/>
    <cellStyle name="Ênfase1 3" xfId="230" xr:uid="{00000000-0005-0000-0000-0000E5000000}"/>
    <cellStyle name="Ênfase2 2" xfId="231" xr:uid="{00000000-0005-0000-0000-0000E6000000}"/>
    <cellStyle name="Ênfase2 3" xfId="232" xr:uid="{00000000-0005-0000-0000-0000E7000000}"/>
    <cellStyle name="Ênfase3 2" xfId="233" xr:uid="{00000000-0005-0000-0000-0000E8000000}"/>
    <cellStyle name="Ênfase3 3" xfId="234" xr:uid="{00000000-0005-0000-0000-0000E9000000}"/>
    <cellStyle name="Ênfase4 2" xfId="235" xr:uid="{00000000-0005-0000-0000-0000EA000000}"/>
    <cellStyle name="Ênfase4 3" xfId="236" xr:uid="{00000000-0005-0000-0000-0000EB000000}"/>
    <cellStyle name="Ênfase5 2" xfId="237" xr:uid="{00000000-0005-0000-0000-0000EC000000}"/>
    <cellStyle name="Ênfase5 3" xfId="238" xr:uid="{00000000-0005-0000-0000-0000ED000000}"/>
    <cellStyle name="Ênfase6 2" xfId="239" xr:uid="{00000000-0005-0000-0000-0000EE000000}"/>
    <cellStyle name="Ênfase6 3" xfId="240" xr:uid="{00000000-0005-0000-0000-0000EF000000}"/>
    <cellStyle name="Entrada 2" xfId="241" xr:uid="{00000000-0005-0000-0000-0000F0000000}"/>
    <cellStyle name="Entrada 2 2" xfId="242" xr:uid="{00000000-0005-0000-0000-0000F1000000}"/>
    <cellStyle name="Entrada 2 2 2" xfId="243" xr:uid="{00000000-0005-0000-0000-0000F2000000}"/>
    <cellStyle name="Entrada 2 2_CÁLCULO DE HORAS - tabela MARÇO 2014" xfId="244" xr:uid="{00000000-0005-0000-0000-0000F3000000}"/>
    <cellStyle name="Entrada 2 3" xfId="245" xr:uid="{00000000-0005-0000-0000-0000F4000000}"/>
    <cellStyle name="Entrada 2 3 2" xfId="246" xr:uid="{00000000-0005-0000-0000-0000F5000000}"/>
    <cellStyle name="Entrada 2 3_CÁLCULO DE HORAS - tabela MARÇO 2014" xfId="247" xr:uid="{00000000-0005-0000-0000-0000F6000000}"/>
    <cellStyle name="Entrada 2 4" xfId="248" xr:uid="{00000000-0005-0000-0000-0000F7000000}"/>
    <cellStyle name="Entrada 2_AQPNG_ORC_R01_2013_11_22(OBRA COMPLETA) 29112013-2" xfId="249" xr:uid="{00000000-0005-0000-0000-0000F8000000}"/>
    <cellStyle name="Entrada 3" xfId="250" xr:uid="{00000000-0005-0000-0000-0000F9000000}"/>
    <cellStyle name="Entrada 3 2" xfId="251" xr:uid="{00000000-0005-0000-0000-0000FA000000}"/>
    <cellStyle name="Entrada 3_CÁLCULO DE HORAS - tabela MARÇO 2014" xfId="252" xr:uid="{00000000-0005-0000-0000-0000FB000000}"/>
    <cellStyle name="ESPECM" xfId="253" xr:uid="{00000000-0005-0000-0000-0000FC000000}"/>
    <cellStyle name="Estilo 1" xfId="254" xr:uid="{00000000-0005-0000-0000-0000FD000000}"/>
    <cellStyle name="Estilo 1 2" xfId="255" xr:uid="{00000000-0005-0000-0000-0000FE000000}"/>
    <cellStyle name="Estilo 1_AQPNG_ORC_R01_2013_11_22(OBRA COMPLETA) 29112013-2" xfId="256" xr:uid="{00000000-0005-0000-0000-0000FF000000}"/>
    <cellStyle name="Euro" xfId="257" xr:uid="{00000000-0005-0000-0000-000000010000}"/>
    <cellStyle name="Excel Built-in Comma" xfId="258" xr:uid="{00000000-0005-0000-0000-000001010000}"/>
    <cellStyle name="Excel Built-in Comma 2" xfId="259" xr:uid="{00000000-0005-0000-0000-000002010000}"/>
    <cellStyle name="Excel Built-in Comma 2 2" xfId="260" xr:uid="{00000000-0005-0000-0000-000003010000}"/>
    <cellStyle name="Excel Built-in Comma 3" xfId="261" xr:uid="{00000000-0005-0000-0000-000004010000}"/>
    <cellStyle name="Excel Built-in Comma 4" xfId="262" xr:uid="{00000000-0005-0000-0000-000005010000}"/>
    <cellStyle name="Excel Built-in Comma 5" xfId="263" xr:uid="{00000000-0005-0000-0000-000006010000}"/>
    <cellStyle name="Excel Built-in Normal" xfId="264" xr:uid="{00000000-0005-0000-0000-000007010000}"/>
    <cellStyle name="Excel Built-in Normal 2" xfId="265" xr:uid="{00000000-0005-0000-0000-000008010000}"/>
    <cellStyle name="Excel Built-in Normal 2 2" xfId="266" xr:uid="{00000000-0005-0000-0000-000009010000}"/>
    <cellStyle name="Excel Built-in Normal 3" xfId="267" xr:uid="{00000000-0005-0000-0000-00000A010000}"/>
    <cellStyle name="Excel Built-in Normal 4" xfId="268" xr:uid="{00000000-0005-0000-0000-00000B010000}"/>
    <cellStyle name="Excel Built-in Normal 5" xfId="269" xr:uid="{00000000-0005-0000-0000-00000C010000}"/>
    <cellStyle name="Excel Built-in Normal_Planilha RETROFIT PALÁCIO - VRF  DEZEMBRO  2013 CRONOGRAMA 15 MESES _ R02 - 2" xfId="270" xr:uid="{00000000-0005-0000-0000-00000D010000}"/>
    <cellStyle name="F2" xfId="271" xr:uid="{00000000-0005-0000-0000-00000E010000}"/>
    <cellStyle name="F3" xfId="272" xr:uid="{00000000-0005-0000-0000-00000F010000}"/>
    <cellStyle name="F4" xfId="273" xr:uid="{00000000-0005-0000-0000-000010010000}"/>
    <cellStyle name="F5" xfId="274" xr:uid="{00000000-0005-0000-0000-000011010000}"/>
    <cellStyle name="F6" xfId="275" xr:uid="{00000000-0005-0000-0000-000012010000}"/>
    <cellStyle name="F7" xfId="276" xr:uid="{00000000-0005-0000-0000-000013010000}"/>
    <cellStyle name="F8" xfId="277" xr:uid="{00000000-0005-0000-0000-000014010000}"/>
    <cellStyle name="Fijo" xfId="278" xr:uid="{00000000-0005-0000-0000-000015010000}"/>
    <cellStyle name="Financiero" xfId="279" xr:uid="{00000000-0005-0000-0000-000016010000}"/>
    <cellStyle name="Fixed" xfId="280" xr:uid="{00000000-0005-0000-0000-000017010000}"/>
    <cellStyle name="Followed Hyperlink" xfId="281" xr:uid="{00000000-0005-0000-0000-000018010000}"/>
    <cellStyle name="Grey" xfId="282" xr:uid="{00000000-0005-0000-0000-000019010000}"/>
    <cellStyle name="HEADER" xfId="283" xr:uid="{00000000-0005-0000-0000-00001A010000}"/>
    <cellStyle name="Heading 1" xfId="284" xr:uid="{00000000-0005-0000-0000-00001B010000}"/>
    <cellStyle name="Heading 2" xfId="285" xr:uid="{00000000-0005-0000-0000-00001C010000}"/>
    <cellStyle name="Hiperlink 2" xfId="286" xr:uid="{00000000-0005-0000-0000-00001D010000}"/>
    <cellStyle name="Incorrecto" xfId="287" xr:uid="{00000000-0005-0000-0000-00001E010000}"/>
    <cellStyle name="Incorrecto 2" xfId="288" xr:uid="{00000000-0005-0000-0000-00001F010000}"/>
    <cellStyle name="Incorreto 2" xfId="289" xr:uid="{00000000-0005-0000-0000-000020010000}"/>
    <cellStyle name="Incorreto 3" xfId="290" xr:uid="{00000000-0005-0000-0000-000021010000}"/>
    <cellStyle name="Input [yellow]" xfId="291" xr:uid="{00000000-0005-0000-0000-000022010000}"/>
    <cellStyle name="Millares [0]_10 AVERIAS MASIVAS + ANT" xfId="292" xr:uid="{00000000-0005-0000-0000-000023010000}"/>
    <cellStyle name="Millares_10 AVERIAS MASIVAS + ANT" xfId="293" xr:uid="{00000000-0005-0000-0000-000024010000}"/>
    <cellStyle name="Model" xfId="294" xr:uid="{00000000-0005-0000-0000-000025010000}"/>
    <cellStyle name="Moeda" xfId="295" builtinId="4"/>
    <cellStyle name="Moeda 10" xfId="296" xr:uid="{00000000-0005-0000-0000-000027010000}"/>
    <cellStyle name="Moeda 11" xfId="297" xr:uid="{00000000-0005-0000-0000-000028010000}"/>
    <cellStyle name="Moeda 12" xfId="760" xr:uid="{F52E2B21-12A0-4FEC-A8FA-A3FC767844FE}"/>
    <cellStyle name="Moeda 2" xfId="298" xr:uid="{00000000-0005-0000-0000-000029010000}"/>
    <cellStyle name="Moeda 2 2" xfId="299" xr:uid="{00000000-0005-0000-0000-00002A010000}"/>
    <cellStyle name="Moeda 2 2 2" xfId="300" xr:uid="{00000000-0005-0000-0000-00002B010000}"/>
    <cellStyle name="Moeda 2 2 3" xfId="301" xr:uid="{00000000-0005-0000-0000-00002C010000}"/>
    <cellStyle name="Moeda 2 2 4" xfId="302" xr:uid="{00000000-0005-0000-0000-00002D010000}"/>
    <cellStyle name="Moeda 2 2_AQPNG_ORC_R01_2013_11_22(OBRA COMPLETA) 29112013-2" xfId="303" xr:uid="{00000000-0005-0000-0000-00002E010000}"/>
    <cellStyle name="Moeda 2 3" xfId="304" xr:uid="{00000000-0005-0000-0000-00002F010000}"/>
    <cellStyle name="Moeda 2 3 2" xfId="305" xr:uid="{00000000-0005-0000-0000-000030010000}"/>
    <cellStyle name="Moeda 2 3_AQPNG_ORC_R01_2013_11_22(OBRA COMPLETA) 29112013-2" xfId="306" xr:uid="{00000000-0005-0000-0000-000031010000}"/>
    <cellStyle name="Moeda 2 4" xfId="307" xr:uid="{00000000-0005-0000-0000-000032010000}"/>
    <cellStyle name="Moeda 2 5" xfId="308" xr:uid="{00000000-0005-0000-0000-000033010000}"/>
    <cellStyle name="Moeda 2_AQPNG_ORC_R01_2013_11_22(OBRA COMPLETA) 29112013-2" xfId="309" xr:uid="{00000000-0005-0000-0000-000034010000}"/>
    <cellStyle name="Moeda 3" xfId="310" xr:uid="{00000000-0005-0000-0000-000035010000}"/>
    <cellStyle name="Moeda 3 2" xfId="311" xr:uid="{00000000-0005-0000-0000-000036010000}"/>
    <cellStyle name="Moeda 3 2 2" xfId="312" xr:uid="{00000000-0005-0000-0000-000037010000}"/>
    <cellStyle name="Moeda 3 2_AQPNG_ORC_R01_2013_11_22(OBRA COMPLETA) 29112013-2" xfId="313" xr:uid="{00000000-0005-0000-0000-000038010000}"/>
    <cellStyle name="Moeda 3 3" xfId="314" xr:uid="{00000000-0005-0000-0000-000039010000}"/>
    <cellStyle name="Moeda 3 3 2" xfId="315" xr:uid="{00000000-0005-0000-0000-00003A010000}"/>
    <cellStyle name="Moeda 3 3_AQPNG_ORC_R01_2013_11_22(OBRA COMPLETA) 29112013-2" xfId="316" xr:uid="{00000000-0005-0000-0000-00003B010000}"/>
    <cellStyle name="Moeda 3 4" xfId="317" xr:uid="{00000000-0005-0000-0000-00003C010000}"/>
    <cellStyle name="Moeda 3_AQPNG_ORC_R01_2013_11_22(OBRA COMPLETA) 29112013-2" xfId="318" xr:uid="{00000000-0005-0000-0000-00003D010000}"/>
    <cellStyle name="Moeda 4" xfId="319" xr:uid="{00000000-0005-0000-0000-00003E010000}"/>
    <cellStyle name="Moeda 4 2" xfId="320" xr:uid="{00000000-0005-0000-0000-00003F010000}"/>
    <cellStyle name="Moeda 4 2 2" xfId="321" xr:uid="{00000000-0005-0000-0000-000040010000}"/>
    <cellStyle name="Moeda 4 2 2 2" xfId="322" xr:uid="{00000000-0005-0000-0000-000041010000}"/>
    <cellStyle name="Moeda 4 2 3" xfId="323" xr:uid="{00000000-0005-0000-0000-000042010000}"/>
    <cellStyle name="Moeda 4 2 4" xfId="324" xr:uid="{00000000-0005-0000-0000-000043010000}"/>
    <cellStyle name="Moeda 4 2_AQPNG_ORC_R01_2013_11_22(OBRA COMPLETA) 29112013-2" xfId="325" xr:uid="{00000000-0005-0000-0000-000044010000}"/>
    <cellStyle name="Moeda 4 3" xfId="326" xr:uid="{00000000-0005-0000-0000-000045010000}"/>
    <cellStyle name="Moeda 4 3 2" xfId="327" xr:uid="{00000000-0005-0000-0000-000046010000}"/>
    <cellStyle name="Moeda 4 3 3" xfId="328" xr:uid="{00000000-0005-0000-0000-000047010000}"/>
    <cellStyle name="Moeda 4 4" xfId="329" xr:uid="{00000000-0005-0000-0000-000048010000}"/>
    <cellStyle name="Moeda 4 5" xfId="330" xr:uid="{00000000-0005-0000-0000-000049010000}"/>
    <cellStyle name="Moeda 4_AQPNG_ORC_R01_2013_11_22(OBRA COMPLETA) 29112013-2" xfId="331" xr:uid="{00000000-0005-0000-0000-00004A010000}"/>
    <cellStyle name="Moeda 5" xfId="332" xr:uid="{00000000-0005-0000-0000-00004B010000}"/>
    <cellStyle name="Moeda 5 10" xfId="333" xr:uid="{00000000-0005-0000-0000-00004C010000}"/>
    <cellStyle name="Moeda 5 11" xfId="334" xr:uid="{00000000-0005-0000-0000-00004D010000}"/>
    <cellStyle name="Moeda 5 2" xfId="335" xr:uid="{00000000-0005-0000-0000-00004E010000}"/>
    <cellStyle name="Moeda 5 2 2" xfId="336" xr:uid="{00000000-0005-0000-0000-00004F010000}"/>
    <cellStyle name="Moeda 5 2 2 2" xfId="337" xr:uid="{00000000-0005-0000-0000-000050010000}"/>
    <cellStyle name="Moeda 5 2 2 3" xfId="338" xr:uid="{00000000-0005-0000-0000-000051010000}"/>
    <cellStyle name="Moeda 5 2 3" xfId="339" xr:uid="{00000000-0005-0000-0000-000052010000}"/>
    <cellStyle name="Moeda 5 2 3 2" xfId="340" xr:uid="{00000000-0005-0000-0000-000053010000}"/>
    <cellStyle name="Moeda 5 2 4" xfId="341" xr:uid="{00000000-0005-0000-0000-000054010000}"/>
    <cellStyle name="Moeda 5 2 5" xfId="342" xr:uid="{00000000-0005-0000-0000-000055010000}"/>
    <cellStyle name="Moeda 5 3" xfId="343" xr:uid="{00000000-0005-0000-0000-000056010000}"/>
    <cellStyle name="Moeda 5 3 2" xfId="344" xr:uid="{00000000-0005-0000-0000-000057010000}"/>
    <cellStyle name="Moeda 5 3 2 2" xfId="345" xr:uid="{00000000-0005-0000-0000-000058010000}"/>
    <cellStyle name="Moeda 5 3 3" xfId="346" xr:uid="{00000000-0005-0000-0000-000059010000}"/>
    <cellStyle name="Moeda 5 3 4" xfId="347" xr:uid="{00000000-0005-0000-0000-00005A010000}"/>
    <cellStyle name="Moeda 5 4" xfId="348" xr:uid="{00000000-0005-0000-0000-00005B010000}"/>
    <cellStyle name="Moeda 5 5" xfId="349" xr:uid="{00000000-0005-0000-0000-00005C010000}"/>
    <cellStyle name="Moeda 5 5 2" xfId="350" xr:uid="{00000000-0005-0000-0000-00005D010000}"/>
    <cellStyle name="Moeda 5 5 3" xfId="351" xr:uid="{00000000-0005-0000-0000-00005E010000}"/>
    <cellStyle name="Moeda 5 6" xfId="352" xr:uid="{00000000-0005-0000-0000-00005F010000}"/>
    <cellStyle name="Moeda 5 6 2" xfId="353" xr:uid="{00000000-0005-0000-0000-000060010000}"/>
    <cellStyle name="Moeda 5 6 3" xfId="354" xr:uid="{00000000-0005-0000-0000-000061010000}"/>
    <cellStyle name="Moeda 5 7" xfId="355" xr:uid="{00000000-0005-0000-0000-000062010000}"/>
    <cellStyle name="Moeda 5 7 2" xfId="356" xr:uid="{00000000-0005-0000-0000-000063010000}"/>
    <cellStyle name="Moeda 5 8" xfId="357" xr:uid="{00000000-0005-0000-0000-000064010000}"/>
    <cellStyle name="Moeda 5 8 2" xfId="358" xr:uid="{00000000-0005-0000-0000-000065010000}"/>
    <cellStyle name="Moeda 5 9" xfId="359" xr:uid="{00000000-0005-0000-0000-000066010000}"/>
    <cellStyle name="Moeda 5_AQPNG_ORC_R01_2013_11_22(OBRA COMPLETA) 29112013-2" xfId="360" xr:uid="{00000000-0005-0000-0000-000067010000}"/>
    <cellStyle name="Moeda 6" xfId="361" xr:uid="{00000000-0005-0000-0000-000068010000}"/>
    <cellStyle name="Moeda 6 2" xfId="362" xr:uid="{00000000-0005-0000-0000-000069010000}"/>
    <cellStyle name="Moeda 6 2 2" xfId="363" xr:uid="{00000000-0005-0000-0000-00006A010000}"/>
    <cellStyle name="Moeda 6 3" xfId="364" xr:uid="{00000000-0005-0000-0000-00006B010000}"/>
    <cellStyle name="Moeda 6 4" xfId="365" xr:uid="{00000000-0005-0000-0000-00006C010000}"/>
    <cellStyle name="Moeda 6_AQPNG_ORC_R01_2013_11_22(OBRA COMPLETA) 29112013-2" xfId="366" xr:uid="{00000000-0005-0000-0000-00006D010000}"/>
    <cellStyle name="Moeda 7" xfId="367" xr:uid="{00000000-0005-0000-0000-00006E010000}"/>
    <cellStyle name="Moeda 7 2" xfId="368" xr:uid="{00000000-0005-0000-0000-00006F010000}"/>
    <cellStyle name="Moeda 8" xfId="369" xr:uid="{00000000-0005-0000-0000-000070010000}"/>
    <cellStyle name="Moeda 8 2" xfId="370" xr:uid="{00000000-0005-0000-0000-000071010000}"/>
    <cellStyle name="Moeda 9" xfId="371" xr:uid="{00000000-0005-0000-0000-000072010000}"/>
    <cellStyle name="Moneda [0]_10 AVERIAS MASIVAS + ANT" xfId="372" xr:uid="{00000000-0005-0000-0000-000073010000}"/>
    <cellStyle name="Moneda_10 AVERIAS MASIVAS + ANT" xfId="373" xr:uid="{00000000-0005-0000-0000-000074010000}"/>
    <cellStyle name="Monetario" xfId="374" xr:uid="{00000000-0005-0000-0000-000075010000}"/>
    <cellStyle name="Neutra 2" xfId="375" xr:uid="{00000000-0005-0000-0000-000076010000}"/>
    <cellStyle name="Neutra 3" xfId="376" xr:uid="{00000000-0005-0000-0000-000077010000}"/>
    <cellStyle name="Neutro" xfId="377" xr:uid="{00000000-0005-0000-0000-000078010000}"/>
    <cellStyle name="Neutro 2" xfId="378" xr:uid="{00000000-0005-0000-0000-000079010000}"/>
    <cellStyle name="no dec" xfId="379" xr:uid="{00000000-0005-0000-0000-00007A010000}"/>
    <cellStyle name="Normal" xfId="0" builtinId="0"/>
    <cellStyle name="Normal - Style1" xfId="380" xr:uid="{00000000-0005-0000-0000-00007C010000}"/>
    <cellStyle name="Normal 10" xfId="381" xr:uid="{00000000-0005-0000-0000-00007D010000}"/>
    <cellStyle name="Normal 10 2" xfId="382" xr:uid="{00000000-0005-0000-0000-00007E010000}"/>
    <cellStyle name="Normal 10 3" xfId="383" xr:uid="{00000000-0005-0000-0000-00007F010000}"/>
    <cellStyle name="Normal 10 3 2" xfId="384" xr:uid="{00000000-0005-0000-0000-000080010000}"/>
    <cellStyle name="Normal 10 4" xfId="385" xr:uid="{00000000-0005-0000-0000-000081010000}"/>
    <cellStyle name="Normal 10 5" xfId="386" xr:uid="{00000000-0005-0000-0000-000082010000}"/>
    <cellStyle name="Normal 10_AQPNG_ORC_R01_2013_11_22(OBRA COMPLETA) 29112013-2" xfId="387" xr:uid="{00000000-0005-0000-0000-000083010000}"/>
    <cellStyle name="Normal 11" xfId="388" xr:uid="{00000000-0005-0000-0000-000084010000}"/>
    <cellStyle name="Normal 11 2" xfId="389" xr:uid="{00000000-0005-0000-0000-000085010000}"/>
    <cellStyle name="Normal 11 2 2" xfId="390" xr:uid="{00000000-0005-0000-0000-000086010000}"/>
    <cellStyle name="Normal 11 3" xfId="391" xr:uid="{00000000-0005-0000-0000-000087010000}"/>
    <cellStyle name="Normal 11 4" xfId="392" xr:uid="{00000000-0005-0000-0000-000088010000}"/>
    <cellStyle name="Normal 11 5" xfId="393" xr:uid="{00000000-0005-0000-0000-000089010000}"/>
    <cellStyle name="Normal 11_AQPNG_ORC_R01_2013_11_22(OBRA COMPLETA) 29112013-2" xfId="394" xr:uid="{00000000-0005-0000-0000-00008A010000}"/>
    <cellStyle name="Normal 12" xfId="395" xr:uid="{00000000-0005-0000-0000-00008B010000}"/>
    <cellStyle name="Normal 12 2" xfId="396" xr:uid="{00000000-0005-0000-0000-00008C010000}"/>
    <cellStyle name="Normal 12 2 2" xfId="397" xr:uid="{00000000-0005-0000-0000-00008D010000}"/>
    <cellStyle name="Normal 12 2 3" xfId="398" xr:uid="{00000000-0005-0000-0000-00008E010000}"/>
    <cellStyle name="Normal 12 2_CÁLCULO DE HORAS - tabela MARÇO 2014" xfId="399" xr:uid="{00000000-0005-0000-0000-00008F010000}"/>
    <cellStyle name="Normal 12 3" xfId="400" xr:uid="{00000000-0005-0000-0000-000090010000}"/>
    <cellStyle name="Normal 12 3 2" xfId="401" xr:uid="{00000000-0005-0000-0000-000091010000}"/>
    <cellStyle name="Normal 12 3_CÁLCULO DE HORAS - tabela MARÇO 2014" xfId="402" xr:uid="{00000000-0005-0000-0000-000092010000}"/>
    <cellStyle name="Normal 12 4" xfId="403" xr:uid="{00000000-0005-0000-0000-000093010000}"/>
    <cellStyle name="Normal 12 5" xfId="404" xr:uid="{00000000-0005-0000-0000-000094010000}"/>
    <cellStyle name="Normal 12_AQPNG_ORC_R01_2013_11_22(OBRA COMPLETA) 29112013-2" xfId="405" xr:uid="{00000000-0005-0000-0000-000095010000}"/>
    <cellStyle name="Normal 13" xfId="406" xr:uid="{00000000-0005-0000-0000-000096010000}"/>
    <cellStyle name="Normal 14" xfId="407" xr:uid="{00000000-0005-0000-0000-000097010000}"/>
    <cellStyle name="Normal 15" xfId="408" xr:uid="{00000000-0005-0000-0000-000098010000}"/>
    <cellStyle name="Normal 16" xfId="409" xr:uid="{00000000-0005-0000-0000-000099010000}"/>
    <cellStyle name="Normal 17" xfId="410" xr:uid="{00000000-0005-0000-0000-00009A010000}"/>
    <cellStyle name="Normal 18" xfId="411" xr:uid="{00000000-0005-0000-0000-00009B010000}"/>
    <cellStyle name="Normal 19" xfId="412" xr:uid="{00000000-0005-0000-0000-00009C010000}"/>
    <cellStyle name="Normal 2" xfId="413" xr:uid="{00000000-0005-0000-0000-00009D010000}"/>
    <cellStyle name="Normal 2 2" xfId="414" xr:uid="{00000000-0005-0000-0000-00009E010000}"/>
    <cellStyle name="Normal 2 2 2" xfId="415" xr:uid="{00000000-0005-0000-0000-00009F010000}"/>
    <cellStyle name="Normal 2 2 3" xfId="416" xr:uid="{00000000-0005-0000-0000-0000A0010000}"/>
    <cellStyle name="Normal 2 2 3 2" xfId="417" xr:uid="{00000000-0005-0000-0000-0000A1010000}"/>
    <cellStyle name="Normal 2 2 4" xfId="418" xr:uid="{00000000-0005-0000-0000-0000A2010000}"/>
    <cellStyle name="Normal 2 2 4 2" xfId="419" xr:uid="{00000000-0005-0000-0000-0000A3010000}"/>
    <cellStyle name="Normal 2 2 5" xfId="420" xr:uid="{00000000-0005-0000-0000-0000A4010000}"/>
    <cellStyle name="Normal 2 2 6" xfId="421" xr:uid="{00000000-0005-0000-0000-0000A5010000}"/>
    <cellStyle name="Normal 2 2 7" xfId="422" xr:uid="{00000000-0005-0000-0000-0000A6010000}"/>
    <cellStyle name="Normal 2 2_CEEP BANDEIRANTES - REV. SUELY" xfId="423" xr:uid="{00000000-0005-0000-0000-0000A7010000}"/>
    <cellStyle name="Normal 2 3" xfId="424" xr:uid="{00000000-0005-0000-0000-0000A8010000}"/>
    <cellStyle name="Normal 2 3 2" xfId="425" xr:uid="{00000000-0005-0000-0000-0000A9010000}"/>
    <cellStyle name="Normal 2 3 2 2" xfId="426" xr:uid="{00000000-0005-0000-0000-0000AA010000}"/>
    <cellStyle name="Normal 2 3 2 3" xfId="427" xr:uid="{00000000-0005-0000-0000-0000AB010000}"/>
    <cellStyle name="Normal 2 3 3" xfId="428" xr:uid="{00000000-0005-0000-0000-0000AC010000}"/>
    <cellStyle name="Normal 2 3 4" xfId="429" xr:uid="{00000000-0005-0000-0000-0000AD010000}"/>
    <cellStyle name="Normal 2 4" xfId="430" xr:uid="{00000000-0005-0000-0000-0000AE010000}"/>
    <cellStyle name="Normal 2 4 2" xfId="431" xr:uid="{00000000-0005-0000-0000-0000AF010000}"/>
    <cellStyle name="Normal 2 5" xfId="432" xr:uid="{00000000-0005-0000-0000-0000B0010000}"/>
    <cellStyle name="Normal 2 6" xfId="433" xr:uid="{00000000-0005-0000-0000-0000B1010000}"/>
    <cellStyle name="Normal 2_0130.02.IMUNIZAÇÃO SGA_PLANILHA ORÇAMENTARIA.R05" xfId="434" xr:uid="{00000000-0005-0000-0000-0000B2010000}"/>
    <cellStyle name="Normal 20" xfId="435" xr:uid="{00000000-0005-0000-0000-0000B3010000}"/>
    <cellStyle name="Normal 21" xfId="436" xr:uid="{00000000-0005-0000-0000-0000B4010000}"/>
    <cellStyle name="Normal 22" xfId="437" xr:uid="{00000000-0005-0000-0000-0000B5010000}"/>
    <cellStyle name="Normal 23" xfId="438" xr:uid="{00000000-0005-0000-0000-0000B6010000}"/>
    <cellStyle name="Normal 24" xfId="439" xr:uid="{00000000-0005-0000-0000-0000B7010000}"/>
    <cellStyle name="Normal 25" xfId="440" xr:uid="{00000000-0005-0000-0000-0000B8010000}"/>
    <cellStyle name="Normal 26" xfId="441" xr:uid="{00000000-0005-0000-0000-0000B9010000}"/>
    <cellStyle name="Normal 27" xfId="442" xr:uid="{00000000-0005-0000-0000-0000BA010000}"/>
    <cellStyle name="Normal 28" xfId="758" xr:uid="{2603B2B0-5A54-4230-93D9-1794D580C198}"/>
    <cellStyle name="Normal 29" xfId="757" xr:uid="{00000000-0005-0000-0000-0000BB010000}"/>
    <cellStyle name="Normal 3" xfId="443" xr:uid="{00000000-0005-0000-0000-0000BC010000}"/>
    <cellStyle name="Normal 3 2" xfId="444" xr:uid="{00000000-0005-0000-0000-0000BD010000}"/>
    <cellStyle name="Normal 3 3" xfId="445" xr:uid="{00000000-0005-0000-0000-0000BE010000}"/>
    <cellStyle name="Normal 3 3 2" xfId="446" xr:uid="{00000000-0005-0000-0000-0000BF010000}"/>
    <cellStyle name="Normal 3 4" xfId="447" xr:uid="{00000000-0005-0000-0000-0000C0010000}"/>
    <cellStyle name="Normal 3 5" xfId="448" xr:uid="{00000000-0005-0000-0000-0000C1010000}"/>
    <cellStyle name="Normal 3 6" xfId="449" xr:uid="{00000000-0005-0000-0000-0000C2010000}"/>
    <cellStyle name="Normal 3_Planilha RETROFIT PALÁCIO - VRF  DEZEMBRO  2013 CRONOGRAMA 15 MESES _ R02 - 2" xfId="450" xr:uid="{00000000-0005-0000-0000-0000C3010000}"/>
    <cellStyle name="Normal 30" xfId="759" xr:uid="{F8266302-831E-4FDB-ABFD-7197FCAF61F0}"/>
    <cellStyle name="Normal 31" xfId="762" xr:uid="{ECA710BD-CD1C-4BE7-B446-E5E41AB4646B}"/>
    <cellStyle name="Normal 31 2" xfId="763" xr:uid="{8F34593F-67CE-44DE-AA03-4B3BA1072898}"/>
    <cellStyle name="Normal 31 2 2" xfId="764" xr:uid="{33AEB008-BD0E-422B-A824-613992A7FF4E}"/>
    <cellStyle name="Normal 31 2 3" xfId="769" xr:uid="{0D6B14DF-7347-4CA5-A7C3-6305225030D7}"/>
    <cellStyle name="Normal 32" xfId="451" xr:uid="{00000000-0005-0000-0000-0000C4010000}"/>
    <cellStyle name="Normal 33" xfId="765" xr:uid="{2095BC91-D676-45DA-9FA0-F175930EA8C6}"/>
    <cellStyle name="Normal 34" xfId="766" xr:uid="{46AACB35-F261-4014-974A-94AD018F97B4}"/>
    <cellStyle name="Normal 35" xfId="767" xr:uid="{A3126DED-BA33-479B-838F-0F162AF7FFBC}"/>
    <cellStyle name="Normal 36" xfId="768" xr:uid="{3B0BCABD-4CBB-4C30-A7FF-E68124005AB4}"/>
    <cellStyle name="Normal 4" xfId="452" xr:uid="{00000000-0005-0000-0000-0000C5010000}"/>
    <cellStyle name="Normal 4 10" xfId="453" xr:uid="{00000000-0005-0000-0000-0000C6010000}"/>
    <cellStyle name="Normal 4 2" xfId="454" xr:uid="{00000000-0005-0000-0000-0000C7010000}"/>
    <cellStyle name="Normal 4 3" xfId="455" xr:uid="{00000000-0005-0000-0000-0000C8010000}"/>
    <cellStyle name="Normal 4 3 2" xfId="456" xr:uid="{00000000-0005-0000-0000-0000C9010000}"/>
    <cellStyle name="Normal 4 3 2 2" xfId="457" xr:uid="{00000000-0005-0000-0000-0000CA010000}"/>
    <cellStyle name="Normal 4 3 3" xfId="458" xr:uid="{00000000-0005-0000-0000-0000CB010000}"/>
    <cellStyle name="Normal 4 3 4" xfId="459" xr:uid="{00000000-0005-0000-0000-0000CC010000}"/>
    <cellStyle name="Normal 4 3_AQPNG_ORC_R01_2013_11_22(OBRA COMPLETA) 29112013-2" xfId="460" xr:uid="{00000000-0005-0000-0000-0000CD010000}"/>
    <cellStyle name="Normal 4 4" xfId="461" xr:uid="{00000000-0005-0000-0000-0000CE010000}"/>
    <cellStyle name="Normal 4 4 2" xfId="462" xr:uid="{00000000-0005-0000-0000-0000CF010000}"/>
    <cellStyle name="Normal 4 5" xfId="463" xr:uid="{00000000-0005-0000-0000-0000D0010000}"/>
    <cellStyle name="Normal 4 6" xfId="464" xr:uid="{00000000-0005-0000-0000-0000D1010000}"/>
    <cellStyle name="Normal 4 7" xfId="465" xr:uid="{00000000-0005-0000-0000-0000D2010000}"/>
    <cellStyle name="Normal 4 8" xfId="466" xr:uid="{00000000-0005-0000-0000-0000D3010000}"/>
    <cellStyle name="Normal 4_CEEP BANDEIRANTES - REV. SUELY" xfId="467" xr:uid="{00000000-0005-0000-0000-0000D4010000}"/>
    <cellStyle name="Normal 40" xfId="468" xr:uid="{00000000-0005-0000-0000-0000D5010000}"/>
    <cellStyle name="Normal 44" xfId="469" xr:uid="{00000000-0005-0000-0000-0000D6010000}"/>
    <cellStyle name="Normal 5" xfId="470" xr:uid="{00000000-0005-0000-0000-0000D7010000}"/>
    <cellStyle name="Normal 5 2" xfId="471" xr:uid="{00000000-0005-0000-0000-0000D8010000}"/>
    <cellStyle name="Normal 5 3" xfId="472" xr:uid="{00000000-0005-0000-0000-0000D9010000}"/>
    <cellStyle name="Normal 5 4" xfId="473" xr:uid="{00000000-0005-0000-0000-0000DA010000}"/>
    <cellStyle name="Normal 6" xfId="474" xr:uid="{00000000-0005-0000-0000-0000DB010000}"/>
    <cellStyle name="Normal 6 2" xfId="475" xr:uid="{00000000-0005-0000-0000-0000DC010000}"/>
    <cellStyle name="Normal 6 2 2" xfId="476" xr:uid="{00000000-0005-0000-0000-0000DD010000}"/>
    <cellStyle name="Normal 6 3" xfId="477" xr:uid="{00000000-0005-0000-0000-0000DE010000}"/>
    <cellStyle name="Normal 6_Cópia de CEEP INDÍGENA DO PARANÁ  - LICITAÇÃO" xfId="478" xr:uid="{00000000-0005-0000-0000-0000DF010000}"/>
    <cellStyle name="Normal 7" xfId="479" xr:uid="{00000000-0005-0000-0000-0000E0010000}"/>
    <cellStyle name="Normal 7 2" xfId="480" xr:uid="{00000000-0005-0000-0000-0000E1010000}"/>
    <cellStyle name="Normal 8" xfId="481" xr:uid="{00000000-0005-0000-0000-0000E2010000}"/>
    <cellStyle name="Normal 8 2" xfId="482" xr:uid="{00000000-0005-0000-0000-0000E3010000}"/>
    <cellStyle name="Normal 8 3" xfId="483" xr:uid="{00000000-0005-0000-0000-0000E4010000}"/>
    <cellStyle name="Normal 9" xfId="484" xr:uid="{00000000-0005-0000-0000-0000E5010000}"/>
    <cellStyle name="Normal 9 2" xfId="485" xr:uid="{00000000-0005-0000-0000-0000E6010000}"/>
    <cellStyle name="Normal 9 3" xfId="486" xr:uid="{00000000-0005-0000-0000-0000E7010000}"/>
    <cellStyle name="Normal 9_AQPNG_ORC_R01_2013_11_22(OBRA COMPLETA) 29112013-2" xfId="487" xr:uid="{00000000-0005-0000-0000-0000E8010000}"/>
    <cellStyle name="Normal_ELETRICA_2" xfId="488" xr:uid="{00000000-0005-0000-0000-0000E9010000}"/>
    <cellStyle name="Nota 2" xfId="489" xr:uid="{00000000-0005-0000-0000-0000EA010000}"/>
    <cellStyle name="Nota 2 2" xfId="490" xr:uid="{00000000-0005-0000-0000-0000EB010000}"/>
    <cellStyle name="Nota 2 2 2" xfId="491" xr:uid="{00000000-0005-0000-0000-0000EC010000}"/>
    <cellStyle name="Nota 2 2_CÁLCULO DE HORAS - tabela MARÇO 2014" xfId="492" xr:uid="{00000000-0005-0000-0000-0000ED010000}"/>
    <cellStyle name="Nota 2 3" xfId="493" xr:uid="{00000000-0005-0000-0000-0000EE010000}"/>
    <cellStyle name="Nota 2 3 2" xfId="494" xr:uid="{00000000-0005-0000-0000-0000EF010000}"/>
    <cellStyle name="Nota 2 3_CÁLCULO DE HORAS - tabela MARÇO 2014" xfId="495" xr:uid="{00000000-0005-0000-0000-0000F0010000}"/>
    <cellStyle name="Nota 2 4" xfId="496" xr:uid="{00000000-0005-0000-0000-0000F1010000}"/>
    <cellStyle name="Nota 2_AQPNG_ORC_R01_2013_11_22(OBRA COMPLETA) 29112013-2" xfId="497" xr:uid="{00000000-0005-0000-0000-0000F2010000}"/>
    <cellStyle name="Nota 3" xfId="498" xr:uid="{00000000-0005-0000-0000-0000F3010000}"/>
    <cellStyle name="Nota 3 2" xfId="499" xr:uid="{00000000-0005-0000-0000-0000F4010000}"/>
    <cellStyle name="Nota 3_CÁLCULO DE HORAS - tabela MARÇO 2014" xfId="500" xr:uid="{00000000-0005-0000-0000-0000F5010000}"/>
    <cellStyle name="Nota 4" xfId="501" xr:uid="{00000000-0005-0000-0000-0000F6010000}"/>
    <cellStyle name="Nota 5" xfId="502" xr:uid="{00000000-0005-0000-0000-0000F7010000}"/>
    <cellStyle name="Nota 6" xfId="503" xr:uid="{00000000-0005-0000-0000-0000F8010000}"/>
    <cellStyle name="Nota 6 2" xfId="504" xr:uid="{00000000-0005-0000-0000-0000F9010000}"/>
    <cellStyle name="Percent" xfId="505" xr:uid="{00000000-0005-0000-0000-0000FA010000}"/>
    <cellStyle name="Percent [2]" xfId="506" xr:uid="{00000000-0005-0000-0000-0000FB010000}"/>
    <cellStyle name="Percentagem 2" xfId="507" xr:uid="{00000000-0005-0000-0000-0000FC010000}"/>
    <cellStyle name="Percentagem 2 2" xfId="508" xr:uid="{00000000-0005-0000-0000-0000FD010000}"/>
    <cellStyle name="Percentagem 2 3" xfId="509" xr:uid="{00000000-0005-0000-0000-0000FE010000}"/>
    <cellStyle name="Percentagem 2_AQPNG_ORC_R01_2013_11_22(OBRA COMPLETA) 29112013-2" xfId="510" xr:uid="{00000000-0005-0000-0000-0000FF010000}"/>
    <cellStyle name="Percentagem 3" xfId="511" xr:uid="{00000000-0005-0000-0000-000000020000}"/>
    <cellStyle name="Percentagem 3 2" xfId="512" xr:uid="{00000000-0005-0000-0000-000001020000}"/>
    <cellStyle name="Percentagem 3_AQPNG_ORC_R01_2013_11_22(OBRA COMPLETA) 29112013-2" xfId="513" xr:uid="{00000000-0005-0000-0000-000002020000}"/>
    <cellStyle name="Percentagem 4" xfId="514" xr:uid="{00000000-0005-0000-0000-000003020000}"/>
    <cellStyle name="Percentagem 4 2" xfId="515" xr:uid="{00000000-0005-0000-0000-000004020000}"/>
    <cellStyle name="Percentagem 4_AQPNG_ORC_R01_2013_11_22(OBRA COMPLETA) 29112013-2" xfId="516" xr:uid="{00000000-0005-0000-0000-000005020000}"/>
    <cellStyle name="PLANILHA ANALITICA" xfId="517" xr:uid="{00000000-0005-0000-0000-000006020000}"/>
    <cellStyle name="PLANILHA ANALITICA 2" xfId="518" xr:uid="{00000000-0005-0000-0000-000007020000}"/>
    <cellStyle name="PLANILHA ANALITICA_AQPNG_ORC_R01_2013_11_22(OBRA COMPLETA) 29112013-2" xfId="519" xr:uid="{00000000-0005-0000-0000-000008020000}"/>
    <cellStyle name="planilhas" xfId="520" xr:uid="{00000000-0005-0000-0000-000009020000}"/>
    <cellStyle name="Porcentagem" xfId="521" builtinId="5"/>
    <cellStyle name="Porcentagem 2" xfId="522" xr:uid="{00000000-0005-0000-0000-00000B020000}"/>
    <cellStyle name="Porcentagem 2 10" xfId="523" xr:uid="{00000000-0005-0000-0000-00000C020000}"/>
    <cellStyle name="Porcentagem 2 2" xfId="524" xr:uid="{00000000-0005-0000-0000-00000D020000}"/>
    <cellStyle name="Porcentagem 2 2 2" xfId="525" xr:uid="{00000000-0005-0000-0000-00000E020000}"/>
    <cellStyle name="Porcentagem 2 2_AQPNG_ORC_R01_2013_11_22(OBRA COMPLETA) 29112013-2" xfId="526" xr:uid="{00000000-0005-0000-0000-00000F020000}"/>
    <cellStyle name="Porcentagem 2 3" xfId="527" xr:uid="{00000000-0005-0000-0000-000010020000}"/>
    <cellStyle name="Porcentagem 2 3 2" xfId="528" xr:uid="{00000000-0005-0000-0000-000011020000}"/>
    <cellStyle name="Porcentagem 2 3_AQPNG_ORC_R01_2013_11_22(OBRA COMPLETA) 29112013-2" xfId="529" xr:uid="{00000000-0005-0000-0000-000012020000}"/>
    <cellStyle name="Porcentagem 2 4" xfId="530" xr:uid="{00000000-0005-0000-0000-000013020000}"/>
    <cellStyle name="Porcentagem 2 4 2" xfId="531" xr:uid="{00000000-0005-0000-0000-000014020000}"/>
    <cellStyle name="Porcentagem 2 4_AQPNG_ORC_R01_2013_11_22(OBRA COMPLETA) 29112013-2" xfId="532" xr:uid="{00000000-0005-0000-0000-000015020000}"/>
    <cellStyle name="Porcentagem 2 5" xfId="533" xr:uid="{00000000-0005-0000-0000-000016020000}"/>
    <cellStyle name="Porcentagem 2 5 2" xfId="534" xr:uid="{00000000-0005-0000-0000-000017020000}"/>
    <cellStyle name="Porcentagem 2 5_AQPNG_ORC_R01_2013_11_22(OBRA COMPLETA) 29112013-2" xfId="535" xr:uid="{00000000-0005-0000-0000-000018020000}"/>
    <cellStyle name="Porcentagem 2 6" xfId="536" xr:uid="{00000000-0005-0000-0000-000019020000}"/>
    <cellStyle name="Porcentagem 2 6 2" xfId="537" xr:uid="{00000000-0005-0000-0000-00001A020000}"/>
    <cellStyle name="Porcentagem 2 7" xfId="538" xr:uid="{00000000-0005-0000-0000-00001B020000}"/>
    <cellStyle name="Porcentagem 2 8" xfId="539" xr:uid="{00000000-0005-0000-0000-00001C020000}"/>
    <cellStyle name="Porcentagem 2 9" xfId="540" xr:uid="{00000000-0005-0000-0000-00001D020000}"/>
    <cellStyle name="Porcentagem 2_AQPNG_ORC_R01_2013_11_22(OBRA COMPLETA) 29112013-2" xfId="541" xr:uid="{00000000-0005-0000-0000-00001E020000}"/>
    <cellStyle name="Porcentagem 3" xfId="542" xr:uid="{00000000-0005-0000-0000-00001F020000}"/>
    <cellStyle name="Porcentagem 3 2" xfId="543" xr:uid="{00000000-0005-0000-0000-000020020000}"/>
    <cellStyle name="Porcentagem 3 3" xfId="544" xr:uid="{00000000-0005-0000-0000-000021020000}"/>
    <cellStyle name="Porcentagem 3 4" xfId="545" xr:uid="{00000000-0005-0000-0000-000022020000}"/>
    <cellStyle name="Porcentagem 3_AQPNG_ORC_R01_2013_11_22(OBRA COMPLETA) 29112013-2" xfId="546" xr:uid="{00000000-0005-0000-0000-000023020000}"/>
    <cellStyle name="Porcentagem 4" xfId="547" xr:uid="{00000000-0005-0000-0000-000024020000}"/>
    <cellStyle name="Porcentagem 4 2" xfId="548" xr:uid="{00000000-0005-0000-0000-000025020000}"/>
    <cellStyle name="Porcentagem 4 2 2" xfId="549" xr:uid="{00000000-0005-0000-0000-000026020000}"/>
    <cellStyle name="Porcentagem 4 3" xfId="550" xr:uid="{00000000-0005-0000-0000-000027020000}"/>
    <cellStyle name="Porcentagem 4 4" xfId="551" xr:uid="{00000000-0005-0000-0000-000028020000}"/>
    <cellStyle name="Porcentagem 4 5" xfId="552" xr:uid="{00000000-0005-0000-0000-000029020000}"/>
    <cellStyle name="Porcentagem 4_AQPNG_ORC_R01_2013_11_22(OBRA COMPLETA) 29112013-2" xfId="553" xr:uid="{00000000-0005-0000-0000-00002A020000}"/>
    <cellStyle name="Porcentagem 5" xfId="554" xr:uid="{00000000-0005-0000-0000-00002B020000}"/>
    <cellStyle name="Porcentagem 6" xfId="761" xr:uid="{3215058C-F431-4348-A077-2EAC4CA3B526}"/>
    <cellStyle name="Porcentaje" xfId="555" xr:uid="{00000000-0005-0000-0000-00002C020000}"/>
    <cellStyle name="RM" xfId="556" xr:uid="{00000000-0005-0000-0000-00002D020000}"/>
    <cellStyle name="Saída 2" xfId="557" xr:uid="{00000000-0005-0000-0000-00002E020000}"/>
    <cellStyle name="Saída 2 2" xfId="558" xr:uid="{00000000-0005-0000-0000-00002F020000}"/>
    <cellStyle name="Saída 2 2 2" xfId="559" xr:uid="{00000000-0005-0000-0000-000030020000}"/>
    <cellStyle name="Saída 2 2_CÁLCULO DE HORAS - tabela MARÇO 2014" xfId="560" xr:uid="{00000000-0005-0000-0000-000031020000}"/>
    <cellStyle name="Saída 2 3" xfId="561" xr:uid="{00000000-0005-0000-0000-000032020000}"/>
    <cellStyle name="Saída 2 3 2" xfId="562" xr:uid="{00000000-0005-0000-0000-000033020000}"/>
    <cellStyle name="Saída 2 3_CÁLCULO DE HORAS - tabela MARÇO 2014" xfId="563" xr:uid="{00000000-0005-0000-0000-000034020000}"/>
    <cellStyle name="Saída 2 4" xfId="564" xr:uid="{00000000-0005-0000-0000-000035020000}"/>
    <cellStyle name="Saída 2_AQPNG_ORC_R01_2013_11_22(OBRA COMPLETA) 29112013-2" xfId="565" xr:uid="{00000000-0005-0000-0000-000036020000}"/>
    <cellStyle name="Saída 3" xfId="566" xr:uid="{00000000-0005-0000-0000-000037020000}"/>
    <cellStyle name="Saída 3 2" xfId="567" xr:uid="{00000000-0005-0000-0000-000038020000}"/>
    <cellStyle name="Saída 3_CÁLCULO DE HORAS - tabela MARÇO 2014" xfId="568" xr:uid="{00000000-0005-0000-0000-000039020000}"/>
    <cellStyle name="Separador de m" xfId="569" xr:uid="{00000000-0005-0000-0000-00003A020000}"/>
    <cellStyle name="Separador de milhares 2" xfId="570" xr:uid="{00000000-0005-0000-0000-00003B020000}"/>
    <cellStyle name="Separador de milhares 2 10" xfId="571" xr:uid="{00000000-0005-0000-0000-00003C020000}"/>
    <cellStyle name="Separador de milhares 2 10 2" xfId="572" xr:uid="{00000000-0005-0000-0000-00003D020000}"/>
    <cellStyle name="Separador de milhares 2 10 2 2" xfId="573" xr:uid="{00000000-0005-0000-0000-00003E020000}"/>
    <cellStyle name="Separador de milhares 2 2" xfId="574" xr:uid="{00000000-0005-0000-0000-00003F020000}"/>
    <cellStyle name="Separador de milhares 2 2 2" xfId="575" xr:uid="{00000000-0005-0000-0000-000040020000}"/>
    <cellStyle name="Separador de milhares 2 2_AQPNG_ORC_R01_2013_11_22(OBRA COMPLETA) 29112013-2" xfId="576" xr:uid="{00000000-0005-0000-0000-000041020000}"/>
    <cellStyle name="Separador de milhares 2 3" xfId="577" xr:uid="{00000000-0005-0000-0000-000042020000}"/>
    <cellStyle name="Separador de milhares 2 3 2" xfId="578" xr:uid="{00000000-0005-0000-0000-000043020000}"/>
    <cellStyle name="Separador de milhares 2 3_AQPNG_ORC_R01_2013_11_22(OBRA COMPLETA) 29112013-2" xfId="579" xr:uid="{00000000-0005-0000-0000-000044020000}"/>
    <cellStyle name="Separador de milhares 2 4" xfId="580" xr:uid="{00000000-0005-0000-0000-000045020000}"/>
    <cellStyle name="Separador de milhares 2 4 2" xfId="581" xr:uid="{00000000-0005-0000-0000-000046020000}"/>
    <cellStyle name="Separador de milhares 2 4_AQPNG_ORC_R01_2013_11_22(OBRA COMPLETA) 29112013-2" xfId="582" xr:uid="{00000000-0005-0000-0000-000047020000}"/>
    <cellStyle name="Separador de milhares 2 5" xfId="583" xr:uid="{00000000-0005-0000-0000-000048020000}"/>
    <cellStyle name="Separador de milhares 2 5 2" xfId="584" xr:uid="{00000000-0005-0000-0000-000049020000}"/>
    <cellStyle name="Separador de milhares 2 5 2 2" xfId="585" xr:uid="{00000000-0005-0000-0000-00004A020000}"/>
    <cellStyle name="Separador de milhares 2 5 3" xfId="586" xr:uid="{00000000-0005-0000-0000-00004B020000}"/>
    <cellStyle name="Separador de milhares 2 5_AQPNG_ORC_R01_2013_11_22(OBRA COMPLETA) 29112013-2" xfId="587" xr:uid="{00000000-0005-0000-0000-00004C020000}"/>
    <cellStyle name="Separador de milhares 2 6" xfId="588" xr:uid="{00000000-0005-0000-0000-00004D020000}"/>
    <cellStyle name="Separador de milhares 2 6 2" xfId="589" xr:uid="{00000000-0005-0000-0000-00004E020000}"/>
    <cellStyle name="Separador de milhares 2 6 3" xfId="590" xr:uid="{00000000-0005-0000-0000-00004F020000}"/>
    <cellStyle name="Separador de milhares 2 7" xfId="591" xr:uid="{00000000-0005-0000-0000-000050020000}"/>
    <cellStyle name="Separador de milhares 2 7 2" xfId="592" xr:uid="{00000000-0005-0000-0000-000051020000}"/>
    <cellStyle name="Separador de milhares 2 7 2 2" xfId="593" xr:uid="{00000000-0005-0000-0000-000052020000}"/>
    <cellStyle name="Separador de milhares 2 8" xfId="594" xr:uid="{00000000-0005-0000-0000-000053020000}"/>
    <cellStyle name="Separador de milhares 2 8 2" xfId="595" xr:uid="{00000000-0005-0000-0000-000054020000}"/>
    <cellStyle name="Separador de milhares 2 8 2 2" xfId="596" xr:uid="{00000000-0005-0000-0000-000055020000}"/>
    <cellStyle name="Separador de milhares 2 9" xfId="597" xr:uid="{00000000-0005-0000-0000-000056020000}"/>
    <cellStyle name="Separador de milhares 2 9 2" xfId="598" xr:uid="{00000000-0005-0000-0000-000057020000}"/>
    <cellStyle name="Separador de milhares 2 9 2 2" xfId="599" xr:uid="{00000000-0005-0000-0000-000058020000}"/>
    <cellStyle name="Separador de milhares 2_AQPNG_ORC_R01_2013_11_22(OBRA COMPLETA) 29112013-2" xfId="600" xr:uid="{00000000-0005-0000-0000-000059020000}"/>
    <cellStyle name="Separador de milhares 3" xfId="601" xr:uid="{00000000-0005-0000-0000-00005A020000}"/>
    <cellStyle name="Separador de milhares 3 2" xfId="602" xr:uid="{00000000-0005-0000-0000-00005B020000}"/>
    <cellStyle name="Separador de milhares 3 2 2" xfId="603" xr:uid="{00000000-0005-0000-0000-00005C020000}"/>
    <cellStyle name="Separador de milhares 3 2 3" xfId="604" xr:uid="{00000000-0005-0000-0000-00005D020000}"/>
    <cellStyle name="Separador de milhares 3 2 4" xfId="605" xr:uid="{00000000-0005-0000-0000-00005E020000}"/>
    <cellStyle name="Separador de milhares 3 2_AQPNG_ORC_R01_2013_11_22(OBRA COMPLETA) 29112013-2" xfId="606" xr:uid="{00000000-0005-0000-0000-00005F020000}"/>
    <cellStyle name="Separador de milhares 3 3" xfId="607" xr:uid="{00000000-0005-0000-0000-000060020000}"/>
    <cellStyle name="Separador de milhares 3 3 2" xfId="608" xr:uid="{00000000-0005-0000-0000-000061020000}"/>
    <cellStyle name="Separador de milhares 3 3_AQPNG_ORC_R01_2013_11_22(OBRA COMPLETA) 29112013-2" xfId="609" xr:uid="{00000000-0005-0000-0000-000062020000}"/>
    <cellStyle name="Separador de milhares 3 4" xfId="610" xr:uid="{00000000-0005-0000-0000-000063020000}"/>
    <cellStyle name="Separador de milhares 3 4 2" xfId="611" xr:uid="{00000000-0005-0000-0000-000064020000}"/>
    <cellStyle name="Separador de milhares 3 4 2 2" xfId="612" xr:uid="{00000000-0005-0000-0000-000065020000}"/>
    <cellStyle name="Separador de milhares 3 4 3" xfId="613" xr:uid="{00000000-0005-0000-0000-000066020000}"/>
    <cellStyle name="Separador de milhares 3 4 3 2" xfId="614" xr:uid="{00000000-0005-0000-0000-000067020000}"/>
    <cellStyle name="Separador de milhares 3 5" xfId="615" xr:uid="{00000000-0005-0000-0000-000068020000}"/>
    <cellStyle name="Separador de milhares 3 5 2" xfId="616" xr:uid="{00000000-0005-0000-0000-000069020000}"/>
    <cellStyle name="Separador de milhares 3 5 2 2" xfId="617" xr:uid="{00000000-0005-0000-0000-00006A020000}"/>
    <cellStyle name="Separador de milhares 3 5 3" xfId="618" xr:uid="{00000000-0005-0000-0000-00006B020000}"/>
    <cellStyle name="Separador de milhares 3 5 3 2" xfId="619" xr:uid="{00000000-0005-0000-0000-00006C020000}"/>
    <cellStyle name="Separador de milhares 3 6" xfId="620" xr:uid="{00000000-0005-0000-0000-00006D020000}"/>
    <cellStyle name="Separador de milhares 3 6 2" xfId="621" xr:uid="{00000000-0005-0000-0000-00006E020000}"/>
    <cellStyle name="Separador de milhares 3 6 2 2" xfId="622" xr:uid="{00000000-0005-0000-0000-00006F020000}"/>
    <cellStyle name="Separador de milhares 3 7" xfId="623" xr:uid="{00000000-0005-0000-0000-000070020000}"/>
    <cellStyle name="Separador de milhares 3 7 2" xfId="624" xr:uid="{00000000-0005-0000-0000-000071020000}"/>
    <cellStyle name="Separador de milhares 3 7 2 2" xfId="625" xr:uid="{00000000-0005-0000-0000-000072020000}"/>
    <cellStyle name="Separador de milhares 3 8" xfId="626" xr:uid="{00000000-0005-0000-0000-000073020000}"/>
    <cellStyle name="Separador de milhares 3_AQPNG_ORC_R01_2013_11_22(OBRA COMPLETA) 29112013-2" xfId="627" xr:uid="{00000000-0005-0000-0000-000074020000}"/>
    <cellStyle name="Separador de milhares 4" xfId="628" xr:uid="{00000000-0005-0000-0000-000075020000}"/>
    <cellStyle name="Separador de milhares 4 2" xfId="629" xr:uid="{00000000-0005-0000-0000-000076020000}"/>
    <cellStyle name="Separador de milhares 4 2 2" xfId="630" xr:uid="{00000000-0005-0000-0000-000077020000}"/>
    <cellStyle name="Separador de milhares 4 2_AQPNG_ORC_R01_2013_11_22(OBRA COMPLETA) 29112013-2" xfId="631" xr:uid="{00000000-0005-0000-0000-000078020000}"/>
    <cellStyle name="Separador de milhares 4 3" xfId="632" xr:uid="{00000000-0005-0000-0000-000079020000}"/>
    <cellStyle name="Separador de milhares 4 3 2" xfId="633" xr:uid="{00000000-0005-0000-0000-00007A020000}"/>
    <cellStyle name="Separador de milhares 4 3_AQPNG_ORC_R01_2013_11_22(OBRA COMPLETA) 29112013-2" xfId="634" xr:uid="{00000000-0005-0000-0000-00007B020000}"/>
    <cellStyle name="Separador de milhares 4 4" xfId="635" xr:uid="{00000000-0005-0000-0000-00007C020000}"/>
    <cellStyle name="Separador de milhares 4 4 2" xfId="636" xr:uid="{00000000-0005-0000-0000-00007D020000}"/>
    <cellStyle name="Separador de milhares 4 4 2 2" xfId="637" xr:uid="{00000000-0005-0000-0000-00007E020000}"/>
    <cellStyle name="Separador de milhares 4 4 3" xfId="638" xr:uid="{00000000-0005-0000-0000-00007F020000}"/>
    <cellStyle name="Separador de milhares 4 4 3 2" xfId="639" xr:uid="{00000000-0005-0000-0000-000080020000}"/>
    <cellStyle name="Separador de milhares 4 5" xfId="640" xr:uid="{00000000-0005-0000-0000-000081020000}"/>
    <cellStyle name="Separador de milhares 4 5 2" xfId="641" xr:uid="{00000000-0005-0000-0000-000082020000}"/>
    <cellStyle name="Separador de milhares 4 5 2 2" xfId="642" xr:uid="{00000000-0005-0000-0000-000083020000}"/>
    <cellStyle name="Separador de milhares 4 6" xfId="643" xr:uid="{00000000-0005-0000-0000-000084020000}"/>
    <cellStyle name="Separador de milhares 4 6 2" xfId="644" xr:uid="{00000000-0005-0000-0000-000085020000}"/>
    <cellStyle name="Separador de milhares 4 6 2 2" xfId="645" xr:uid="{00000000-0005-0000-0000-000086020000}"/>
    <cellStyle name="Separador de milhares 4 7" xfId="646" xr:uid="{00000000-0005-0000-0000-000087020000}"/>
    <cellStyle name="Separador de milhares 4 7 2" xfId="647" xr:uid="{00000000-0005-0000-0000-000088020000}"/>
    <cellStyle name="Separador de milhares 4 7 2 2" xfId="648" xr:uid="{00000000-0005-0000-0000-000089020000}"/>
    <cellStyle name="Separador de milhares 4 8" xfId="649" xr:uid="{00000000-0005-0000-0000-00008A020000}"/>
    <cellStyle name="Separador de milhares 4_AQPNG_ORC_R01_2013_11_22(OBRA COMPLETA) 29112013-2" xfId="650" xr:uid="{00000000-0005-0000-0000-00008B020000}"/>
    <cellStyle name="Separador de milhares 5" xfId="651" xr:uid="{00000000-0005-0000-0000-00008C020000}"/>
    <cellStyle name="Separador de milhares 5 2" xfId="652" xr:uid="{00000000-0005-0000-0000-00008D020000}"/>
    <cellStyle name="Separador de milhares 5_AQPNG_ORC_R01_2013_11_22(OBRA COMPLETA) 29112013-2" xfId="653" xr:uid="{00000000-0005-0000-0000-00008E020000}"/>
    <cellStyle name="Separador de milhares 6" xfId="654" xr:uid="{00000000-0005-0000-0000-00008F020000}"/>
    <cellStyle name="Separador de milhares 6 2" xfId="655" xr:uid="{00000000-0005-0000-0000-000090020000}"/>
    <cellStyle name="Separador de milhares 6_AQPNG_ORC_R01_2013_11_22(OBRA COMPLETA) 29112013-2" xfId="656" xr:uid="{00000000-0005-0000-0000-000091020000}"/>
    <cellStyle name="Separador de milhares 7" xfId="657" xr:uid="{00000000-0005-0000-0000-000092020000}"/>
    <cellStyle name="Separador de milhares 7 2" xfId="658" xr:uid="{00000000-0005-0000-0000-000093020000}"/>
    <cellStyle name="Separador de milhares 7 2 2" xfId="659" xr:uid="{00000000-0005-0000-0000-000094020000}"/>
    <cellStyle name="Separador de milhares 7 3" xfId="660" xr:uid="{00000000-0005-0000-0000-000095020000}"/>
    <cellStyle name="Separador de milhares 7 4" xfId="661" xr:uid="{00000000-0005-0000-0000-000096020000}"/>
    <cellStyle name="Separador de milhares 8" xfId="662" xr:uid="{00000000-0005-0000-0000-000097020000}"/>
    <cellStyle name="Separador de milhares 8 2" xfId="663" xr:uid="{00000000-0005-0000-0000-000098020000}"/>
    <cellStyle name="Separador de milhares 8 2 2" xfId="664" xr:uid="{00000000-0005-0000-0000-000099020000}"/>
    <cellStyle name="Separador de milhares 8 2 2 2" xfId="665" xr:uid="{00000000-0005-0000-0000-00009A020000}"/>
    <cellStyle name="Separador de milhares 8 2 3" xfId="666" xr:uid="{00000000-0005-0000-0000-00009B020000}"/>
    <cellStyle name="Separador de milhares 8 3" xfId="667" xr:uid="{00000000-0005-0000-0000-00009C020000}"/>
    <cellStyle name="Separador de milhares 8 3 2" xfId="668" xr:uid="{00000000-0005-0000-0000-00009D020000}"/>
    <cellStyle name="Separador de milhares 8 4" xfId="669" xr:uid="{00000000-0005-0000-0000-00009E020000}"/>
    <cellStyle name="Separador de milhares 8 4 2" xfId="670" xr:uid="{00000000-0005-0000-0000-00009F020000}"/>
    <cellStyle name="Separador de milhares 8 5" xfId="671" xr:uid="{00000000-0005-0000-0000-0000A0020000}"/>
    <cellStyle name="Separador de milhares 9" xfId="672" xr:uid="{00000000-0005-0000-0000-0000A1020000}"/>
    <cellStyle name="Separador de milhares_ELETRICA_2 2" xfId="673" xr:uid="{00000000-0005-0000-0000-0000A2020000}"/>
    <cellStyle name="subhead" xfId="674" xr:uid="{00000000-0005-0000-0000-0000A3020000}"/>
    <cellStyle name="TableStyleLight1" xfId="675" xr:uid="{00000000-0005-0000-0000-0000A4020000}"/>
    <cellStyle name="Texto de Aviso 2" xfId="676" xr:uid="{00000000-0005-0000-0000-0000A5020000}"/>
    <cellStyle name="Texto de Aviso 2 2" xfId="677" xr:uid="{00000000-0005-0000-0000-0000A6020000}"/>
    <cellStyle name="Texto de Aviso 2_AQPNG_ORC_R01_2013_11_22(OBRA COMPLETA) 29112013-2" xfId="678" xr:uid="{00000000-0005-0000-0000-0000A7020000}"/>
    <cellStyle name="Texto Explicativo 2" xfId="679" xr:uid="{00000000-0005-0000-0000-0000A8020000}"/>
    <cellStyle name="Texto Explicativo 2 2" xfId="680" xr:uid="{00000000-0005-0000-0000-0000A9020000}"/>
    <cellStyle name="Texto Explicativo 2_AQPNG_ORC_R01_2013_11_22(OBRA COMPLETA) 29112013-2" xfId="681" xr:uid="{00000000-0005-0000-0000-0000AA020000}"/>
    <cellStyle name="Título 1 2" xfId="682" xr:uid="{00000000-0005-0000-0000-0000AB020000}"/>
    <cellStyle name="Título 1 3" xfId="683" xr:uid="{00000000-0005-0000-0000-0000AC020000}"/>
    <cellStyle name="Título 2 2" xfId="684" xr:uid="{00000000-0005-0000-0000-0000AD020000}"/>
    <cellStyle name="Título 2 3" xfId="685" xr:uid="{00000000-0005-0000-0000-0000AE020000}"/>
    <cellStyle name="Título 3 2" xfId="686" xr:uid="{00000000-0005-0000-0000-0000AF020000}"/>
    <cellStyle name="Título 3 3" xfId="687" xr:uid="{00000000-0005-0000-0000-0000B0020000}"/>
    <cellStyle name="Título 4 2" xfId="688" xr:uid="{00000000-0005-0000-0000-0000B1020000}"/>
    <cellStyle name="Título 4 3" xfId="689" xr:uid="{00000000-0005-0000-0000-0000B2020000}"/>
    <cellStyle name="Título 5" xfId="690" xr:uid="{00000000-0005-0000-0000-0000B3020000}"/>
    <cellStyle name="Título 5 2" xfId="691" xr:uid="{00000000-0005-0000-0000-0000B4020000}"/>
    <cellStyle name="Título 5 3" xfId="692" xr:uid="{00000000-0005-0000-0000-0000B5020000}"/>
    <cellStyle name="Título 5_AQPNG_ORC_R01_2013_11_22(OBRA COMPLETA) 29112013-2" xfId="693" xr:uid="{00000000-0005-0000-0000-0000B6020000}"/>
    <cellStyle name="Título 6" xfId="694" xr:uid="{00000000-0005-0000-0000-0000B7020000}"/>
    <cellStyle name="Título 7" xfId="695" xr:uid="{00000000-0005-0000-0000-0000B8020000}"/>
    <cellStyle name="Total 2" xfId="696" xr:uid="{00000000-0005-0000-0000-0000B9020000}"/>
    <cellStyle name="Total 2 2" xfId="697" xr:uid="{00000000-0005-0000-0000-0000BA020000}"/>
    <cellStyle name="Total 2 2 2" xfId="698" xr:uid="{00000000-0005-0000-0000-0000BB020000}"/>
    <cellStyle name="Total 2 2_CÁLCULO DE HORAS - tabela MARÇO 2014" xfId="699" xr:uid="{00000000-0005-0000-0000-0000BC020000}"/>
    <cellStyle name="Total 2 3" xfId="700" xr:uid="{00000000-0005-0000-0000-0000BD020000}"/>
    <cellStyle name="Total 2 3 2" xfId="701" xr:uid="{00000000-0005-0000-0000-0000BE020000}"/>
    <cellStyle name="Total 2 3_CÁLCULO DE HORAS - tabela MARÇO 2014" xfId="702" xr:uid="{00000000-0005-0000-0000-0000BF020000}"/>
    <cellStyle name="Total 2 4" xfId="703" xr:uid="{00000000-0005-0000-0000-0000C0020000}"/>
    <cellStyle name="Total 2_AQPNG_ORC_R01_2013_11_22(OBRA COMPLETA) 29112013-2" xfId="704" xr:uid="{00000000-0005-0000-0000-0000C1020000}"/>
    <cellStyle name="Total 3" xfId="705" xr:uid="{00000000-0005-0000-0000-0000C2020000}"/>
    <cellStyle name="Total 3 2" xfId="706" xr:uid="{00000000-0005-0000-0000-0000C3020000}"/>
    <cellStyle name="Total 3_CÁLCULO DE HORAS - tabela MARÇO 2014" xfId="707" xr:uid="{00000000-0005-0000-0000-0000C4020000}"/>
    <cellStyle name="Verificar Célula" xfId="708" xr:uid="{00000000-0005-0000-0000-0000C5020000}"/>
    <cellStyle name="Verificar Célula 2" xfId="709" xr:uid="{00000000-0005-0000-0000-0000C6020000}"/>
    <cellStyle name="Vírgula 10" xfId="710" xr:uid="{00000000-0005-0000-0000-0000C7020000}"/>
    <cellStyle name="Vírgula 2" xfId="711" xr:uid="{00000000-0005-0000-0000-0000C8020000}"/>
    <cellStyle name="Vírgula 2 10" xfId="712" xr:uid="{00000000-0005-0000-0000-0000C9020000}"/>
    <cellStyle name="Vírgula 2 2" xfId="713" xr:uid="{00000000-0005-0000-0000-0000CA020000}"/>
    <cellStyle name="Vírgula 2 2 2" xfId="714" xr:uid="{00000000-0005-0000-0000-0000CB020000}"/>
    <cellStyle name="Vírgula 2 2 2 2" xfId="715" xr:uid="{00000000-0005-0000-0000-0000CC020000}"/>
    <cellStyle name="Vírgula 2 2 2 2 2" xfId="716" xr:uid="{00000000-0005-0000-0000-0000CD020000}"/>
    <cellStyle name="Vírgula 2 2 3" xfId="717" xr:uid="{00000000-0005-0000-0000-0000CE020000}"/>
    <cellStyle name="Vírgula 2 2_AQPNG_ORC_R01_2013_11_22(OBRA COMPLETA) 29112013-2" xfId="718" xr:uid="{00000000-0005-0000-0000-0000CF020000}"/>
    <cellStyle name="Vírgula 2 3" xfId="719" xr:uid="{00000000-0005-0000-0000-0000D0020000}"/>
    <cellStyle name="Vírgula 2 3 2" xfId="720" xr:uid="{00000000-0005-0000-0000-0000D1020000}"/>
    <cellStyle name="Vírgula 2 3_CÁLCULO DE HORAS - tabela MARÇO 2014" xfId="721" xr:uid="{00000000-0005-0000-0000-0000D2020000}"/>
    <cellStyle name="Vírgula 2 4" xfId="722" xr:uid="{00000000-0005-0000-0000-0000D3020000}"/>
    <cellStyle name="Vírgula 2 5" xfId="723" xr:uid="{00000000-0005-0000-0000-0000D4020000}"/>
    <cellStyle name="Vírgula 2 6" xfId="724" xr:uid="{00000000-0005-0000-0000-0000D5020000}"/>
    <cellStyle name="Vírgula 2 7" xfId="725" xr:uid="{00000000-0005-0000-0000-0000D6020000}"/>
    <cellStyle name="Vírgula 2 8" xfId="726" xr:uid="{00000000-0005-0000-0000-0000D7020000}"/>
    <cellStyle name="Vírgula 2 9" xfId="727" xr:uid="{00000000-0005-0000-0000-0000D8020000}"/>
    <cellStyle name="Vírgula 2_AQPNG_ORC_R01_2013_11_22(OBRA COMPLETA) 29112013-2" xfId="728" xr:uid="{00000000-0005-0000-0000-0000D9020000}"/>
    <cellStyle name="Vírgula 3" xfId="729" xr:uid="{00000000-0005-0000-0000-0000DA020000}"/>
    <cellStyle name="Vírgula 3 2" xfId="730" xr:uid="{00000000-0005-0000-0000-0000DB020000}"/>
    <cellStyle name="Vírgula 3_AQPNG_ORC_R01_2013_11_22(OBRA COMPLETA) 29112013-2" xfId="731" xr:uid="{00000000-0005-0000-0000-0000DC020000}"/>
    <cellStyle name="Vírgula 4" xfId="732" xr:uid="{00000000-0005-0000-0000-0000DD020000}"/>
    <cellStyle name="Vírgula 4 2" xfId="733" xr:uid="{00000000-0005-0000-0000-0000DE020000}"/>
    <cellStyle name="Vírgula 4 2 2" xfId="734" xr:uid="{00000000-0005-0000-0000-0000DF020000}"/>
    <cellStyle name="Vírgula 4 2 3" xfId="735" xr:uid="{00000000-0005-0000-0000-0000E0020000}"/>
    <cellStyle name="Vírgula 4 3" xfId="736" xr:uid="{00000000-0005-0000-0000-0000E1020000}"/>
    <cellStyle name="Vírgula 4 4" xfId="737" xr:uid="{00000000-0005-0000-0000-0000E2020000}"/>
    <cellStyle name="Vírgula 4_AQPNG_ORC_R01_2013_11_22(OBRA COMPLETA) 29112013-2" xfId="738" xr:uid="{00000000-0005-0000-0000-0000E3020000}"/>
    <cellStyle name="Vírgula 5" xfId="739" xr:uid="{00000000-0005-0000-0000-0000E4020000}"/>
    <cellStyle name="Vírgula 5 2" xfId="740" xr:uid="{00000000-0005-0000-0000-0000E5020000}"/>
    <cellStyle name="Vírgula 5_AQPNG_ORC_R01_2013_11_22(OBRA COMPLETA) 29112013-2" xfId="741" xr:uid="{00000000-0005-0000-0000-0000E6020000}"/>
    <cellStyle name="Vírgula 6" xfId="742" xr:uid="{00000000-0005-0000-0000-0000E7020000}"/>
    <cellStyle name="Vírgula 6 2" xfId="743" xr:uid="{00000000-0005-0000-0000-0000E8020000}"/>
    <cellStyle name="Vírgula 6 2 2" xfId="744" xr:uid="{00000000-0005-0000-0000-0000E9020000}"/>
    <cellStyle name="Vírgula 6 2 2 2" xfId="745" xr:uid="{00000000-0005-0000-0000-0000EA020000}"/>
    <cellStyle name="Vírgula 6 2 3" xfId="746" xr:uid="{00000000-0005-0000-0000-0000EB020000}"/>
    <cellStyle name="Vírgula 6 2 4" xfId="747" xr:uid="{00000000-0005-0000-0000-0000EC020000}"/>
    <cellStyle name="Vírgula 6 3" xfId="748" xr:uid="{00000000-0005-0000-0000-0000ED020000}"/>
    <cellStyle name="Vírgula 6 4" xfId="749" xr:uid="{00000000-0005-0000-0000-0000EE020000}"/>
    <cellStyle name="Vírgula 6 4 2" xfId="750" xr:uid="{00000000-0005-0000-0000-0000EF020000}"/>
    <cellStyle name="Vírgula 6 5" xfId="751" xr:uid="{00000000-0005-0000-0000-0000F0020000}"/>
    <cellStyle name="Vírgula 6 6" xfId="752" xr:uid="{00000000-0005-0000-0000-0000F1020000}"/>
    <cellStyle name="Vírgula 6_CÁLCULO DE HORAS - tabela MARÇO 2014" xfId="753" xr:uid="{00000000-0005-0000-0000-0000F2020000}"/>
    <cellStyle name="Vírgula 7" xfId="754" xr:uid="{00000000-0005-0000-0000-0000F3020000}"/>
    <cellStyle name="Vírgula 8" xfId="755" xr:uid="{00000000-0005-0000-0000-0000F4020000}"/>
    <cellStyle name="Vírgula 9" xfId="756" xr:uid="{00000000-0005-0000-0000-0000F502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1066800</xdr:colOff>
      <xdr:row>0</xdr:row>
      <xdr:rowOff>0</xdr:rowOff>
    </xdr:to>
    <xdr:pic>
      <xdr:nvPicPr>
        <xdr:cNvPr id="45057" name="Figuras 1">
          <a:extLst>
            <a:ext uri="{FF2B5EF4-FFF2-40B4-BE49-F238E27FC236}">
              <a16:creationId xmlns:a16="http://schemas.microsoft.com/office/drawing/2014/main" id="{00000000-0008-0000-0000-000001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1647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pic>
      <xdr:nvPicPr>
        <xdr:cNvPr id="45058" name="Imagem 2">
          <a:extLst>
            <a:ext uri="{FF2B5EF4-FFF2-40B4-BE49-F238E27FC236}">
              <a16:creationId xmlns:a16="http://schemas.microsoft.com/office/drawing/2014/main" id="{00000000-0008-0000-0000-000002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03" t="20454" r="28403" b="21262"/>
        <a:stretch>
          <a:fillRect/>
        </a:stretch>
      </xdr:blipFill>
      <xdr:spPr bwMode="auto">
        <a:xfrm>
          <a:off x="10020300" y="0"/>
          <a:ext cx="1266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2227793</xdr:colOff>
      <xdr:row>0</xdr:row>
      <xdr:rowOff>176131</xdr:rowOff>
    </xdr:from>
    <xdr:to>
      <xdr:col>6</xdr:col>
      <xdr:colOff>1422552</xdr:colOff>
      <xdr:row>0</xdr:row>
      <xdr:rowOff>938131</xdr:rowOff>
    </xdr:to>
    <xdr:sp macro="" textlink="" fLocksText="0">
      <xdr:nvSpPr>
        <xdr:cNvPr id="6607" name="Text Box 3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>
          <a:spLocks noChangeArrowheads="1"/>
        </xdr:cNvSpPr>
      </xdr:nvSpPr>
      <xdr:spPr bwMode="auto">
        <a:xfrm>
          <a:off x="3815293" y="176131"/>
          <a:ext cx="10698842" cy="7620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90000" tIns="45000" rIns="90000" bIns="45000" anchor="t"/>
        <a:lstStyle/>
        <a:p>
          <a:pPr algn="ctr" rtl="0">
            <a:defRPr sz="1000"/>
          </a:pPr>
          <a: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SERVIÇOS DE MANUTENÇÃO CIVIL </a:t>
          </a:r>
          <a:b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br>
            <a:rPr lang="pt-BR" sz="14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pt-B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DIRETORIA DE ENGENHARIA E MANUTENÇÃO - DEM</a:t>
          </a:r>
          <a:endParaRPr lang="pt-B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359834</xdr:colOff>
      <xdr:row>0</xdr:row>
      <xdr:rowOff>0</xdr:rowOff>
    </xdr:from>
    <xdr:to>
      <xdr:col>1</xdr:col>
      <xdr:colOff>3683001</xdr:colOff>
      <xdr:row>0</xdr:row>
      <xdr:rowOff>1005417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C92B12DC-0F62-4447-BA5E-A1DFBF8886CF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667" y="0"/>
          <a:ext cx="4296834" cy="10054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L989"/>
  <sheetViews>
    <sheetView tabSelected="1" topLeftCell="A520" zoomScale="90" zoomScaleNormal="90" zoomScaleSheetLayoutView="80" workbookViewId="0">
      <selection activeCell="L528" sqref="L528"/>
    </sheetView>
  </sheetViews>
  <sheetFormatPr defaultColWidth="9.140625" defaultRowHeight="15"/>
  <cols>
    <col min="1" max="1" width="14.5703125" style="110" customWidth="1"/>
    <col min="2" max="2" width="94.140625" style="111" customWidth="1"/>
    <col min="3" max="3" width="8.85546875" style="112" customWidth="1"/>
    <col min="4" max="4" width="17.85546875" style="113" customWidth="1"/>
    <col min="5" max="5" width="13.7109375" style="110" customWidth="1"/>
    <col min="6" max="6" width="19" style="80" customWidth="1"/>
    <col min="7" max="10" width="25.7109375" style="3" customWidth="1"/>
    <col min="11" max="11" width="11.7109375" style="3" customWidth="1"/>
    <col min="12" max="13" width="9.140625" style="3"/>
    <col min="14" max="14" width="173.5703125" style="3" customWidth="1"/>
    <col min="15" max="18" width="9.140625" style="3"/>
    <col min="19" max="19" width="10" style="3" bestFit="1" customWidth="1"/>
    <col min="20" max="20" width="12.42578125" style="3" bestFit="1" customWidth="1"/>
    <col min="21" max="21" width="13.7109375" style="3" bestFit="1" customWidth="1"/>
    <col min="22" max="24" width="9.140625" style="3"/>
    <col min="25" max="25" width="13.42578125" style="3" bestFit="1" customWidth="1"/>
    <col min="26" max="60" width="9.140625" style="3"/>
    <col min="61" max="16384" width="9.140625" style="40"/>
  </cols>
  <sheetData>
    <row r="1" spans="1:60" s="39" customFormat="1" ht="83.25" customHeight="1" thickBot="1">
      <c r="A1" s="273"/>
      <c r="B1" s="273"/>
      <c r="C1" s="273"/>
      <c r="D1" s="273"/>
      <c r="E1" s="273"/>
      <c r="F1" s="274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</row>
    <row r="2" spans="1:60" s="39" customFormat="1" ht="12.75" customHeight="1" thickBot="1">
      <c r="A2" s="279" t="s">
        <v>699</v>
      </c>
      <c r="B2" s="280"/>
      <c r="C2" s="280"/>
      <c r="D2" s="281"/>
      <c r="E2" s="250" t="s">
        <v>698</v>
      </c>
      <c r="F2" s="258"/>
      <c r="G2" s="282" t="s">
        <v>700</v>
      </c>
      <c r="H2" s="282"/>
      <c r="I2" s="282"/>
      <c r="J2" s="282"/>
      <c r="K2" s="282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</row>
    <row r="3" spans="1:60">
      <c r="A3" s="275" t="s">
        <v>7</v>
      </c>
      <c r="B3" s="276" t="s">
        <v>9</v>
      </c>
      <c r="C3" s="276" t="s">
        <v>8</v>
      </c>
      <c r="D3" s="277"/>
      <c r="E3" s="277"/>
      <c r="F3" s="278"/>
      <c r="G3" s="282"/>
      <c r="H3" s="282"/>
      <c r="I3" s="282"/>
      <c r="J3" s="282"/>
      <c r="K3" s="282"/>
    </row>
    <row r="4" spans="1:60" ht="30">
      <c r="A4" s="275"/>
      <c r="B4" s="276"/>
      <c r="C4" s="276"/>
      <c r="D4" s="41" t="s">
        <v>713</v>
      </c>
      <c r="E4" s="114" t="s">
        <v>14</v>
      </c>
      <c r="F4" s="41" t="s">
        <v>13</v>
      </c>
      <c r="G4" s="283" t="s">
        <v>701</v>
      </c>
      <c r="H4" s="284" t="s">
        <v>702</v>
      </c>
      <c r="I4" s="285" t="s">
        <v>703</v>
      </c>
      <c r="J4" s="284" t="s">
        <v>704</v>
      </c>
      <c r="K4" s="286" t="s">
        <v>705</v>
      </c>
    </row>
    <row r="5" spans="1:60" s="46" customFormat="1">
      <c r="A5" s="4"/>
      <c r="B5" s="42" t="s">
        <v>5</v>
      </c>
      <c r="C5" s="43" t="s">
        <v>12</v>
      </c>
      <c r="D5" s="44"/>
      <c r="E5" s="115"/>
      <c r="F5" s="45"/>
      <c r="G5" s="283"/>
      <c r="H5" s="284"/>
      <c r="I5" s="285"/>
      <c r="J5" s="284"/>
      <c r="K5" s="286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1:60" s="46" customFormat="1" ht="30">
      <c r="A6" s="177">
        <v>92263</v>
      </c>
      <c r="B6" s="47" t="s">
        <v>44</v>
      </c>
      <c r="C6" s="48" t="s">
        <v>30</v>
      </c>
      <c r="D6" s="259"/>
      <c r="E6" s="20">
        <v>45</v>
      </c>
      <c r="F6" s="49">
        <f t="shared" ref="F6:F10" si="0">E6*D6</f>
        <v>0</v>
      </c>
      <c r="G6" s="256" t="e">
        <f>F6/$E$551</f>
        <v>#DIV/0!</v>
      </c>
      <c r="H6" s="251">
        <v>9.9468749524440686E-4</v>
      </c>
      <c r="I6" s="251">
        <v>1.1052083280493408E-3</v>
      </c>
      <c r="J6" s="251">
        <v>1.215729160854275E-3</v>
      </c>
      <c r="K6" s="252" t="e">
        <f>IF(AND(G6&gt;=H6,G6&lt;=J6),"OK","Ajustar")</f>
        <v>#DIV/0!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</row>
    <row r="7" spans="1:60" s="2" customFormat="1">
      <c r="A7" s="177">
        <v>92265</v>
      </c>
      <c r="B7" s="47" t="s">
        <v>45</v>
      </c>
      <c r="C7" s="48" t="s">
        <v>30</v>
      </c>
      <c r="D7" s="259"/>
      <c r="E7" s="20">
        <v>45</v>
      </c>
      <c r="F7" s="49">
        <f t="shared" si="0"/>
        <v>0</v>
      </c>
      <c r="G7" s="256" t="e">
        <f t="shared" ref="G7:G70" si="1">F7/$E$551</f>
        <v>#DIV/0!</v>
      </c>
      <c r="H7" s="251">
        <v>7.3862817629318585E-4</v>
      </c>
      <c r="I7" s="251">
        <v>8.2069797365909541E-4</v>
      </c>
      <c r="J7" s="251">
        <v>9.0276777102500498E-4</v>
      </c>
      <c r="K7" s="252" t="e">
        <f t="shared" ref="K7:K70" si="2">IF(AND(G7&gt;=H7,G7&lt;=J7),"OK","Ajustar")</f>
        <v>#DIV/0!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1:60" s="2" customFormat="1">
      <c r="A8" s="177">
        <v>92269</v>
      </c>
      <c r="B8" s="47" t="s">
        <v>46</v>
      </c>
      <c r="C8" s="48" t="s">
        <v>30</v>
      </c>
      <c r="D8" s="259"/>
      <c r="E8" s="20">
        <v>80</v>
      </c>
      <c r="F8" s="49">
        <f t="shared" si="0"/>
        <v>0</v>
      </c>
      <c r="G8" s="256" t="e">
        <f t="shared" si="1"/>
        <v>#DIV/0!</v>
      </c>
      <c r="H8" s="251">
        <v>1.3237681223260457E-3</v>
      </c>
      <c r="I8" s="251">
        <v>1.4708534692511618E-3</v>
      </c>
      <c r="J8" s="251">
        <v>1.6179388161762782E-3</v>
      </c>
      <c r="K8" s="252" t="e">
        <f t="shared" si="2"/>
        <v>#DIV/0!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1:60" s="2" customFormat="1">
      <c r="A9" s="177">
        <v>92270</v>
      </c>
      <c r="B9" s="47" t="s">
        <v>47</v>
      </c>
      <c r="C9" s="48" t="s">
        <v>30</v>
      </c>
      <c r="D9" s="259"/>
      <c r="E9" s="20">
        <v>45</v>
      </c>
      <c r="F9" s="49">
        <f t="shared" si="0"/>
        <v>0</v>
      </c>
      <c r="G9" s="256" t="e">
        <f t="shared" si="1"/>
        <v>#DIV/0!</v>
      </c>
      <c r="H9" s="251">
        <v>1.4478229097446367E-3</v>
      </c>
      <c r="I9" s="251">
        <v>1.6086921219384852E-3</v>
      </c>
      <c r="J9" s="251">
        <v>1.769561334132334E-3</v>
      </c>
      <c r="K9" s="252" t="e">
        <f t="shared" si="2"/>
        <v>#DIV/0!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1:60" s="2" customFormat="1">
      <c r="A10" s="177">
        <v>92273</v>
      </c>
      <c r="B10" s="47" t="s">
        <v>48</v>
      </c>
      <c r="C10" s="48" t="s">
        <v>27</v>
      </c>
      <c r="D10" s="259"/>
      <c r="E10" s="20">
        <v>45</v>
      </c>
      <c r="F10" s="49">
        <f t="shared" si="0"/>
        <v>0</v>
      </c>
      <c r="G10" s="256" t="e">
        <f t="shared" si="1"/>
        <v>#DIV/0!</v>
      </c>
      <c r="H10" s="251">
        <v>8.8998354837657457E-5</v>
      </c>
      <c r="I10" s="251">
        <v>9.8887060930730503E-5</v>
      </c>
      <c r="J10" s="251">
        <v>1.0877576702380356E-4</v>
      </c>
      <c r="K10" s="252" t="e">
        <f t="shared" si="2"/>
        <v>#DIV/0!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1:60" s="2" customFormat="1">
      <c r="A11" s="4"/>
      <c r="B11" s="42" t="s">
        <v>6</v>
      </c>
      <c r="C11" s="43" t="s">
        <v>12</v>
      </c>
      <c r="D11" s="43"/>
      <c r="E11" s="115"/>
      <c r="F11" s="45"/>
      <c r="G11" s="45"/>
      <c r="H11" s="45"/>
      <c r="I11" s="45"/>
      <c r="J11" s="45"/>
      <c r="K11" s="45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1:60" s="2" customFormat="1" ht="30">
      <c r="A12" s="178">
        <v>92760</v>
      </c>
      <c r="B12" s="53" t="s">
        <v>15</v>
      </c>
      <c r="C12" s="54" t="s">
        <v>4</v>
      </c>
      <c r="D12" s="260"/>
      <c r="E12" s="86">
        <v>400</v>
      </c>
      <c r="F12" s="52">
        <f>E12*D12</f>
        <v>0</v>
      </c>
      <c r="G12" s="256" t="e">
        <f t="shared" si="1"/>
        <v>#DIV/0!</v>
      </c>
      <c r="H12" s="251">
        <v>7.0371393425738154E-4</v>
      </c>
      <c r="I12" s="251">
        <v>7.8190437139709053E-4</v>
      </c>
      <c r="J12" s="251">
        <v>8.6009480853679963E-4</v>
      </c>
      <c r="K12" s="252" t="e">
        <f t="shared" si="2"/>
        <v>#DIV/0!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1:60" s="2" customFormat="1" ht="30">
      <c r="A13" s="178">
        <v>92763</v>
      </c>
      <c r="B13" s="53" t="s">
        <v>16</v>
      </c>
      <c r="C13" s="54" t="s">
        <v>4</v>
      </c>
      <c r="D13" s="260"/>
      <c r="E13" s="118">
        <v>400</v>
      </c>
      <c r="F13" s="52">
        <f>E13*D13</f>
        <v>0</v>
      </c>
      <c r="G13" s="256" t="e">
        <f t="shared" si="1"/>
        <v>#DIV/0!</v>
      </c>
      <c r="H13" s="251">
        <v>4.5914619663523502E-4</v>
      </c>
      <c r="I13" s="251">
        <v>5.1016244070581666E-4</v>
      </c>
      <c r="J13" s="251">
        <v>5.6117868477639841E-4</v>
      </c>
      <c r="K13" s="252" t="e">
        <f t="shared" si="2"/>
        <v>#DIV/0!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1:60" s="2" customFormat="1">
      <c r="A14" s="12"/>
      <c r="B14" s="42" t="s">
        <v>343</v>
      </c>
      <c r="C14" s="55" t="s">
        <v>12</v>
      </c>
      <c r="D14" s="57"/>
      <c r="E14" s="119"/>
      <c r="F14" s="56"/>
      <c r="G14" s="56"/>
      <c r="H14" s="56"/>
      <c r="I14" s="56"/>
      <c r="J14" s="56"/>
      <c r="K14" s="56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1:60" s="14" customFormat="1">
      <c r="A15" s="178">
        <v>94975</v>
      </c>
      <c r="B15" s="58" t="s">
        <v>17</v>
      </c>
      <c r="C15" s="21" t="s">
        <v>10</v>
      </c>
      <c r="D15" s="261"/>
      <c r="E15" s="123">
        <v>100</v>
      </c>
      <c r="F15" s="49">
        <f t="shared" ref="F15:F21" si="3">E15*D15</f>
        <v>0</v>
      </c>
      <c r="G15" s="256" t="e">
        <f t="shared" si="1"/>
        <v>#DIV/0!</v>
      </c>
      <c r="H15" s="251">
        <v>7.3684433127247468E-3</v>
      </c>
      <c r="I15" s="251">
        <v>8.1871592363608296E-3</v>
      </c>
      <c r="J15" s="251">
        <v>9.0058751599969133E-3</v>
      </c>
      <c r="K15" s="252" t="e">
        <f t="shared" si="2"/>
        <v>#DIV/0!</v>
      </c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</row>
    <row r="16" spans="1:60" s="3" customFormat="1" ht="30">
      <c r="A16" s="178">
        <v>94963</v>
      </c>
      <c r="B16" s="58" t="s">
        <v>18</v>
      </c>
      <c r="C16" s="21" t="s">
        <v>10</v>
      </c>
      <c r="D16" s="261"/>
      <c r="E16" s="121">
        <v>100</v>
      </c>
      <c r="F16" s="49">
        <f t="shared" si="3"/>
        <v>0</v>
      </c>
      <c r="G16" s="256" t="e">
        <f t="shared" si="1"/>
        <v>#DIV/0!</v>
      </c>
      <c r="H16" s="251">
        <v>6.4563555977871848E-3</v>
      </c>
      <c r="I16" s="251">
        <v>7.1737284419857604E-3</v>
      </c>
      <c r="J16" s="251">
        <v>7.8911012861843377E-3</v>
      </c>
      <c r="K16" s="252" t="e">
        <f t="shared" si="2"/>
        <v>#DIV/0!</v>
      </c>
    </row>
    <row r="17" spans="1:60" s="46" customFormat="1" ht="30">
      <c r="A17" s="178">
        <v>103669</v>
      </c>
      <c r="B17" s="53" t="s">
        <v>653</v>
      </c>
      <c r="C17" s="54" t="s">
        <v>10</v>
      </c>
      <c r="D17" s="260"/>
      <c r="E17" s="118">
        <v>20</v>
      </c>
      <c r="F17" s="52">
        <f t="shared" si="3"/>
        <v>0</v>
      </c>
      <c r="G17" s="256" t="e">
        <f t="shared" si="1"/>
        <v>#DIV/0!</v>
      </c>
      <c r="H17" s="251">
        <v>2.6190981356262609E-3</v>
      </c>
      <c r="I17" s="251">
        <v>2.9101090395847341E-3</v>
      </c>
      <c r="J17" s="251">
        <v>3.2011199435432076E-3</v>
      </c>
      <c r="K17" s="252" t="e">
        <f t="shared" si="2"/>
        <v>#DIV/0!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1:60" s="46" customFormat="1" ht="30">
      <c r="A18" s="178">
        <v>103682</v>
      </c>
      <c r="B18" s="78" t="s">
        <v>654</v>
      </c>
      <c r="C18" s="79" t="s">
        <v>38</v>
      </c>
      <c r="D18" s="262"/>
      <c r="E18" s="27">
        <v>20</v>
      </c>
      <c r="F18" s="52">
        <f t="shared" si="3"/>
        <v>0</v>
      </c>
      <c r="G18" s="256" t="e">
        <f t="shared" si="1"/>
        <v>#DIV/0!</v>
      </c>
      <c r="H18" s="251">
        <v>2.683497526156574E-3</v>
      </c>
      <c r="I18" s="251">
        <v>2.9816639179517487E-3</v>
      </c>
      <c r="J18" s="251">
        <v>3.2798303097469239E-3</v>
      </c>
      <c r="K18" s="252" t="e">
        <f t="shared" si="2"/>
        <v>#DIV/0!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1:60" s="3" customFormat="1" ht="30">
      <c r="A19" s="178">
        <v>103683</v>
      </c>
      <c r="B19" s="78" t="s">
        <v>655</v>
      </c>
      <c r="C19" s="79" t="s">
        <v>38</v>
      </c>
      <c r="D19" s="262"/>
      <c r="E19" s="27">
        <v>20</v>
      </c>
      <c r="F19" s="52">
        <f t="shared" si="3"/>
        <v>0</v>
      </c>
      <c r="G19" s="256" t="e">
        <f t="shared" si="1"/>
        <v>#DIV/0!</v>
      </c>
      <c r="H19" s="251">
        <v>3.7071143341281666E-3</v>
      </c>
      <c r="I19" s="251">
        <v>4.1190159268090741E-3</v>
      </c>
      <c r="J19" s="251">
        <v>4.530917519489982E-3</v>
      </c>
      <c r="K19" s="252" t="e">
        <f t="shared" si="2"/>
        <v>#DIV/0!</v>
      </c>
    </row>
    <row r="20" spans="1:60" s="14" customFormat="1" ht="30">
      <c r="A20" s="178">
        <v>94962</v>
      </c>
      <c r="B20" s="58" t="s">
        <v>82</v>
      </c>
      <c r="C20" s="21" t="s">
        <v>10</v>
      </c>
      <c r="D20" s="261"/>
      <c r="E20" s="122">
        <v>30</v>
      </c>
      <c r="F20" s="49">
        <f t="shared" si="3"/>
        <v>0</v>
      </c>
      <c r="G20" s="256" t="e">
        <f t="shared" si="1"/>
        <v>#DIV/0!</v>
      </c>
      <c r="H20" s="251">
        <v>1.7623613219835211E-3</v>
      </c>
      <c r="I20" s="251">
        <v>1.9581792466483567E-3</v>
      </c>
      <c r="J20" s="251">
        <v>2.1539971713131927E-3</v>
      </c>
      <c r="K20" s="252" t="e">
        <f t="shared" si="2"/>
        <v>#DIV/0!</v>
      </c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</row>
    <row r="21" spans="1:60" s="14" customFormat="1" ht="30">
      <c r="A21" s="178">
        <v>90278</v>
      </c>
      <c r="B21" s="53" t="s">
        <v>656</v>
      </c>
      <c r="C21" s="21" t="s">
        <v>10</v>
      </c>
      <c r="D21" s="261"/>
      <c r="E21" s="244">
        <v>40</v>
      </c>
      <c r="F21" s="49">
        <f t="shared" si="3"/>
        <v>0</v>
      </c>
      <c r="G21" s="256" t="e">
        <f t="shared" si="1"/>
        <v>#DIV/0!</v>
      </c>
      <c r="H21" s="251">
        <v>2.9445852198400897E-3</v>
      </c>
      <c r="I21" s="251">
        <v>3.2717613553778775E-3</v>
      </c>
      <c r="J21" s="251">
        <v>3.5989374909156657E-3</v>
      </c>
      <c r="K21" s="252" t="e">
        <f t="shared" si="2"/>
        <v>#DIV/0!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</row>
    <row r="22" spans="1:60" s="14" customFormat="1">
      <c r="A22" s="12"/>
      <c r="B22" s="42" t="s">
        <v>11</v>
      </c>
      <c r="C22" s="55" t="s">
        <v>12</v>
      </c>
      <c r="D22" s="57"/>
      <c r="E22" s="127"/>
      <c r="F22" s="71"/>
      <c r="G22" s="71"/>
      <c r="H22" s="71"/>
      <c r="I22" s="71"/>
      <c r="J22" s="71"/>
      <c r="K22" s="71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</row>
    <row r="23" spans="1:60" s="14" customFormat="1" ht="30">
      <c r="A23" s="178">
        <v>103324</v>
      </c>
      <c r="B23" s="53" t="s">
        <v>69</v>
      </c>
      <c r="C23" s="54" t="s">
        <v>30</v>
      </c>
      <c r="D23" s="260"/>
      <c r="E23" s="126">
        <v>70</v>
      </c>
      <c r="F23" s="29">
        <f t="shared" ref="F23:F38" si="4">E23*D23</f>
        <v>0</v>
      </c>
      <c r="G23" s="256" t="e">
        <f t="shared" si="1"/>
        <v>#DIV/0!</v>
      </c>
      <c r="H23" s="251">
        <v>8.1608324414899453E-4</v>
      </c>
      <c r="I23" s="251">
        <v>9.0675916016554948E-4</v>
      </c>
      <c r="J23" s="251">
        <v>9.9743507618210454E-4</v>
      </c>
      <c r="K23" s="252" t="e">
        <f t="shared" si="2"/>
        <v>#DIV/0!</v>
      </c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</row>
    <row r="24" spans="1:60" s="62" customFormat="1" ht="30">
      <c r="A24" s="178">
        <v>103325</v>
      </c>
      <c r="B24" s="53" t="s">
        <v>70</v>
      </c>
      <c r="C24" s="54" t="s">
        <v>30</v>
      </c>
      <c r="D24" s="260"/>
      <c r="E24" s="126">
        <v>70</v>
      </c>
      <c r="F24" s="29">
        <f t="shared" si="4"/>
        <v>0</v>
      </c>
      <c r="G24" s="256" t="e">
        <f t="shared" si="1"/>
        <v>#DIV/0!</v>
      </c>
      <c r="H24" s="251">
        <v>8.339087679429131E-4</v>
      </c>
      <c r="I24" s="251">
        <v>9.2656529771434793E-4</v>
      </c>
      <c r="J24" s="251">
        <v>1.0192218274857829E-3</v>
      </c>
      <c r="K24" s="252" t="e">
        <f t="shared" si="2"/>
        <v>#DIV/0!</v>
      </c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</row>
    <row r="25" spans="1:60" s="14" customFormat="1" ht="45">
      <c r="A25" s="178">
        <v>103334</v>
      </c>
      <c r="B25" s="53" t="s">
        <v>71</v>
      </c>
      <c r="C25" s="54" t="s">
        <v>30</v>
      </c>
      <c r="D25" s="260"/>
      <c r="E25" s="126">
        <v>70</v>
      </c>
      <c r="F25" s="29">
        <f t="shared" si="4"/>
        <v>0</v>
      </c>
      <c r="G25" s="256" t="e">
        <f t="shared" si="1"/>
        <v>#DIV/0!</v>
      </c>
      <c r="H25" s="251">
        <v>1.58230931261043E-3</v>
      </c>
      <c r="I25" s="251">
        <v>1.7581214584560334E-3</v>
      </c>
      <c r="J25" s="251">
        <v>1.9339336043016368E-3</v>
      </c>
      <c r="K25" s="252" t="e">
        <f t="shared" si="2"/>
        <v>#DIV/0!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</row>
    <row r="26" spans="1:60" s="2" customFormat="1" ht="30">
      <c r="A26" s="178">
        <v>103335</v>
      </c>
      <c r="B26" s="53" t="s">
        <v>72</v>
      </c>
      <c r="C26" s="54" t="s">
        <v>30</v>
      </c>
      <c r="D26" s="260"/>
      <c r="E26" s="126">
        <v>70</v>
      </c>
      <c r="F26" s="29">
        <f t="shared" si="4"/>
        <v>0</v>
      </c>
      <c r="G26" s="256" t="e">
        <f t="shared" si="1"/>
        <v>#DIV/0!</v>
      </c>
      <c r="H26" s="251">
        <v>1.6099072047786795E-3</v>
      </c>
      <c r="I26" s="251">
        <v>1.7887857830874217E-3</v>
      </c>
      <c r="J26" s="251">
        <v>1.9676643613961639E-3</v>
      </c>
      <c r="K26" s="252" t="e">
        <f t="shared" si="2"/>
        <v>#DIV/0!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1:60" s="2" customFormat="1" ht="30">
      <c r="A27" s="178">
        <v>103316</v>
      </c>
      <c r="B27" s="53" t="s">
        <v>73</v>
      </c>
      <c r="C27" s="54" t="s">
        <v>30</v>
      </c>
      <c r="D27" s="260"/>
      <c r="E27" s="126">
        <v>70</v>
      </c>
      <c r="F27" s="29">
        <f t="shared" si="4"/>
        <v>0</v>
      </c>
      <c r="G27" s="256" t="e">
        <f t="shared" si="1"/>
        <v>#DIV/0!</v>
      </c>
      <c r="H27" s="251">
        <v>7.6450685550669194E-4</v>
      </c>
      <c r="I27" s="251">
        <v>8.4945206167410213E-4</v>
      </c>
      <c r="J27" s="251">
        <v>9.3439726784151243E-4</v>
      </c>
      <c r="K27" s="252" t="e">
        <f t="shared" si="2"/>
        <v>#DIV/0!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</row>
    <row r="28" spans="1:60" s="2" customFormat="1" ht="30">
      <c r="A28" s="178">
        <v>103317</v>
      </c>
      <c r="B28" s="53" t="s">
        <v>74</v>
      </c>
      <c r="C28" s="54" t="s">
        <v>30</v>
      </c>
      <c r="D28" s="260"/>
      <c r="E28" s="126">
        <v>70</v>
      </c>
      <c r="F28" s="29">
        <f t="shared" si="4"/>
        <v>0</v>
      </c>
      <c r="G28" s="256" t="e">
        <f t="shared" si="1"/>
        <v>#DIV/0!</v>
      </c>
      <c r="H28" s="251">
        <v>7.7762716489815505E-4</v>
      </c>
      <c r="I28" s="251">
        <v>8.6403018322017222E-4</v>
      </c>
      <c r="J28" s="251">
        <v>9.504332015421895E-4</v>
      </c>
      <c r="K28" s="252" t="e">
        <f t="shared" si="2"/>
        <v>#DIV/0!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1:60" s="2" customFormat="1" ht="30">
      <c r="A29" s="181">
        <v>103318</v>
      </c>
      <c r="B29" s="51" t="s">
        <v>75</v>
      </c>
      <c r="C29" s="26" t="s">
        <v>30</v>
      </c>
      <c r="D29" s="260"/>
      <c r="E29" s="126">
        <v>100</v>
      </c>
      <c r="F29" s="29">
        <f t="shared" si="4"/>
        <v>0</v>
      </c>
      <c r="G29" s="256" t="e">
        <f t="shared" si="1"/>
        <v>#DIV/0!</v>
      </c>
      <c r="H29" s="251">
        <v>1.4248785263260683E-3</v>
      </c>
      <c r="I29" s="251">
        <v>1.5831983625845204E-3</v>
      </c>
      <c r="J29" s="251">
        <v>1.7415181988429725E-3</v>
      </c>
      <c r="K29" s="252" t="e">
        <f t="shared" si="2"/>
        <v>#DIV/0!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1:60" s="2" customFormat="1" ht="30">
      <c r="A30" s="181">
        <v>103319</v>
      </c>
      <c r="B30" s="51" t="s">
        <v>76</v>
      </c>
      <c r="C30" s="26" t="s">
        <v>30</v>
      </c>
      <c r="D30" s="260"/>
      <c r="E30" s="126">
        <v>100</v>
      </c>
      <c r="F30" s="29">
        <f t="shared" si="4"/>
        <v>0</v>
      </c>
      <c r="G30" s="256" t="e">
        <f t="shared" si="1"/>
        <v>#DIV/0!</v>
      </c>
      <c r="H30" s="251">
        <v>1.4468534287551196E-3</v>
      </c>
      <c r="I30" s="251">
        <v>1.6076149208390218E-3</v>
      </c>
      <c r="J30" s="251">
        <v>1.7683764129229243E-3</v>
      </c>
      <c r="K30" s="252" t="e">
        <f t="shared" si="2"/>
        <v>#DIV/0!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1:60" s="2" customFormat="1">
      <c r="A31" s="152"/>
      <c r="B31" s="5" t="s">
        <v>29</v>
      </c>
      <c r="C31" s="5"/>
      <c r="D31" s="195"/>
      <c r="E31" s="195"/>
      <c r="F31" s="195"/>
      <c r="G31" s="195"/>
      <c r="H31" s="195"/>
      <c r="I31" s="195"/>
      <c r="J31" s="195"/>
      <c r="K31" s="195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</row>
    <row r="32" spans="1:60" s="2" customFormat="1" ht="30">
      <c r="A32" s="181">
        <v>96358</v>
      </c>
      <c r="B32" s="51" t="s">
        <v>554</v>
      </c>
      <c r="C32" s="93" t="s">
        <v>30</v>
      </c>
      <c r="D32" s="260"/>
      <c r="E32" s="26">
        <v>100</v>
      </c>
      <c r="F32" s="29">
        <f t="shared" si="4"/>
        <v>0</v>
      </c>
      <c r="G32" s="256" t="e">
        <f t="shared" si="1"/>
        <v>#DIV/0!</v>
      </c>
      <c r="H32" s="251">
        <v>1.3699412702534402E-3</v>
      </c>
      <c r="I32" s="251">
        <v>1.5221569669482669E-3</v>
      </c>
      <c r="J32" s="251">
        <v>1.6743726636430937E-3</v>
      </c>
      <c r="K32" s="252" t="e">
        <f t="shared" si="2"/>
        <v>#DIV/0!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</row>
    <row r="33" spans="1:60" s="2" customFormat="1" ht="45">
      <c r="A33" s="165" t="s">
        <v>413</v>
      </c>
      <c r="B33" s="37" t="s">
        <v>555</v>
      </c>
      <c r="C33" s="93" t="s">
        <v>30</v>
      </c>
      <c r="D33" s="260"/>
      <c r="E33" s="228">
        <v>100</v>
      </c>
      <c r="F33" s="29">
        <f t="shared" si="4"/>
        <v>0</v>
      </c>
      <c r="G33" s="256" t="e">
        <f t="shared" si="1"/>
        <v>#DIV/0!</v>
      </c>
      <c r="H33" s="251">
        <v>1.5520744321506944E-3</v>
      </c>
      <c r="I33" s="251">
        <v>1.7245271468341048E-3</v>
      </c>
      <c r="J33" s="251">
        <v>1.8969798615175153E-3</v>
      </c>
      <c r="K33" s="252" t="e">
        <f t="shared" si="2"/>
        <v>#DIV/0!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</row>
    <row r="34" spans="1:60" s="2" customFormat="1" ht="30">
      <c r="A34" s="165" t="s">
        <v>414</v>
      </c>
      <c r="B34" s="37" t="s">
        <v>556</v>
      </c>
      <c r="C34" s="93" t="s">
        <v>30</v>
      </c>
      <c r="D34" s="260"/>
      <c r="E34" s="228">
        <v>100</v>
      </c>
      <c r="F34" s="29">
        <f t="shared" si="4"/>
        <v>0</v>
      </c>
      <c r="G34" s="256" t="e">
        <f t="shared" si="1"/>
        <v>#DIV/0!</v>
      </c>
      <c r="H34" s="251">
        <v>1.8146098841118887E-3</v>
      </c>
      <c r="I34" s="251">
        <v>2.0162332045687652E-3</v>
      </c>
      <c r="J34" s="251">
        <v>2.2178565250256421E-3</v>
      </c>
      <c r="K34" s="252" t="e">
        <f t="shared" si="2"/>
        <v>#DIV/0!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1:60" s="2" customFormat="1" ht="45">
      <c r="A35" s="165" t="s">
        <v>418</v>
      </c>
      <c r="B35" s="37" t="s">
        <v>557</v>
      </c>
      <c r="C35" s="93" t="s">
        <v>30</v>
      </c>
      <c r="D35" s="260"/>
      <c r="E35" s="228">
        <v>100</v>
      </c>
      <c r="F35" s="29">
        <f t="shared" si="4"/>
        <v>0</v>
      </c>
      <c r="G35" s="256" t="e">
        <f t="shared" si="1"/>
        <v>#DIV/0!</v>
      </c>
      <c r="H35" s="251">
        <v>2.1585817391925085E-3</v>
      </c>
      <c r="I35" s="251">
        <v>2.3984241546583427E-3</v>
      </c>
      <c r="J35" s="251">
        <v>2.6382665701241773E-3</v>
      </c>
      <c r="K35" s="252" t="e">
        <f t="shared" si="2"/>
        <v>#DIV/0!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1:60" s="2" customFormat="1" ht="30">
      <c r="A36" s="165" t="s">
        <v>419</v>
      </c>
      <c r="B36" s="37" t="s">
        <v>558</v>
      </c>
      <c r="C36" s="93" t="s">
        <v>30</v>
      </c>
      <c r="D36" s="260"/>
      <c r="E36" s="228">
        <v>100</v>
      </c>
      <c r="F36" s="29">
        <f t="shared" si="4"/>
        <v>0</v>
      </c>
      <c r="G36" s="256" t="e">
        <f t="shared" si="1"/>
        <v>#DIV/0!</v>
      </c>
      <c r="H36" s="251">
        <v>2.1226463105144125E-3</v>
      </c>
      <c r="I36" s="251">
        <v>2.3584959005715695E-3</v>
      </c>
      <c r="J36" s="251">
        <v>2.5943454906287265E-3</v>
      </c>
      <c r="K36" s="252" t="e">
        <f t="shared" si="2"/>
        <v>#DIV/0!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</row>
    <row r="37" spans="1:60" s="2" customFormat="1" ht="45">
      <c r="A37" s="165" t="s">
        <v>420</v>
      </c>
      <c r="B37" s="37" t="s">
        <v>561</v>
      </c>
      <c r="C37" s="93" t="s">
        <v>30</v>
      </c>
      <c r="D37" s="260"/>
      <c r="E37" s="228">
        <v>100</v>
      </c>
      <c r="F37" s="29">
        <f t="shared" si="4"/>
        <v>0</v>
      </c>
      <c r="G37" s="256" t="e">
        <f t="shared" si="1"/>
        <v>#DIV/0!</v>
      </c>
      <c r="H37" s="251">
        <v>2.3248154128616837E-3</v>
      </c>
      <c r="I37" s="251">
        <v>2.5831282365129816E-3</v>
      </c>
      <c r="J37" s="251">
        <v>2.8414410601642799E-3</v>
      </c>
      <c r="K37" s="252" t="e">
        <f t="shared" si="2"/>
        <v>#DIV/0!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1:60" s="2" customFormat="1">
      <c r="A38" s="165" t="s">
        <v>559</v>
      </c>
      <c r="B38" s="37" t="s">
        <v>560</v>
      </c>
      <c r="C38" s="93" t="s">
        <v>30</v>
      </c>
      <c r="D38" s="260"/>
      <c r="E38" s="228">
        <v>200</v>
      </c>
      <c r="F38" s="29">
        <f t="shared" si="4"/>
        <v>0</v>
      </c>
      <c r="G38" s="256" t="e">
        <f t="shared" si="1"/>
        <v>#DIV/0!</v>
      </c>
      <c r="H38" s="251">
        <v>1.2538620797752757E-3</v>
      </c>
      <c r="I38" s="251">
        <v>1.3931800886391951E-3</v>
      </c>
      <c r="J38" s="251">
        <v>1.5324980975031147E-3</v>
      </c>
      <c r="K38" s="252" t="e">
        <f t="shared" si="2"/>
        <v>#DIV/0!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</row>
    <row r="39" spans="1:60" s="197" customFormat="1">
      <c r="A39" s="165" t="s">
        <v>563</v>
      </c>
      <c r="B39" s="37" t="s">
        <v>562</v>
      </c>
      <c r="C39" s="93" t="s">
        <v>30</v>
      </c>
      <c r="D39" s="263"/>
      <c r="E39" s="126">
        <v>200</v>
      </c>
      <c r="F39" s="29">
        <f t="shared" ref="F39:F41" si="5">E39*D39</f>
        <v>0</v>
      </c>
      <c r="G39" s="256" t="e">
        <f t="shared" si="1"/>
        <v>#DIV/0!</v>
      </c>
      <c r="H39" s="251">
        <v>7.6731188716969449E-4</v>
      </c>
      <c r="I39" s="251">
        <v>8.5256876352188271E-4</v>
      </c>
      <c r="J39" s="251">
        <v>9.3782563987407103E-4</v>
      </c>
      <c r="K39" s="252" t="e">
        <f t="shared" si="2"/>
        <v>#DIV/0!</v>
      </c>
      <c r="L39" s="3"/>
      <c r="M39" s="3"/>
      <c r="N39" s="3"/>
    </row>
    <row r="40" spans="1:60" s="197" customFormat="1" ht="30">
      <c r="A40" s="165" t="s">
        <v>642</v>
      </c>
      <c r="B40" s="37" t="s">
        <v>643</v>
      </c>
      <c r="C40" s="93" t="s">
        <v>30</v>
      </c>
      <c r="D40" s="263"/>
      <c r="E40" s="241">
        <v>200</v>
      </c>
      <c r="F40" s="29">
        <f t="shared" si="5"/>
        <v>0</v>
      </c>
      <c r="G40" s="256" t="e">
        <f t="shared" si="1"/>
        <v>#DIV/0!</v>
      </c>
      <c r="H40" s="251">
        <v>8.1022757897231232E-4</v>
      </c>
      <c r="I40" s="251">
        <v>9.0025286552479142E-4</v>
      </c>
      <c r="J40" s="251">
        <v>9.9027815207727073E-4</v>
      </c>
      <c r="K40" s="252" t="e">
        <f t="shared" si="2"/>
        <v>#DIV/0!</v>
      </c>
      <c r="L40" s="3"/>
      <c r="M40" s="3"/>
      <c r="N40" s="3"/>
    </row>
    <row r="41" spans="1:60" s="197" customFormat="1" ht="30">
      <c r="A41" s="165" t="s">
        <v>644</v>
      </c>
      <c r="B41" s="37" t="s">
        <v>645</v>
      </c>
      <c r="C41" s="93" t="s">
        <v>30</v>
      </c>
      <c r="D41" s="263"/>
      <c r="E41" s="241">
        <v>200</v>
      </c>
      <c r="F41" s="29">
        <f t="shared" si="5"/>
        <v>0</v>
      </c>
      <c r="G41" s="256" t="e">
        <f t="shared" si="1"/>
        <v>#DIV/0!</v>
      </c>
      <c r="H41" s="251">
        <v>7.6782894369743684E-4</v>
      </c>
      <c r="I41" s="251">
        <v>8.5314327077492982E-4</v>
      </c>
      <c r="J41" s="251">
        <v>9.3845759785242291E-4</v>
      </c>
      <c r="K41" s="252" t="e">
        <f t="shared" si="2"/>
        <v>#DIV/0!</v>
      </c>
      <c r="L41" s="3"/>
      <c r="M41" s="3"/>
      <c r="N41" s="3"/>
    </row>
    <row r="42" spans="1:60" s="2" customFormat="1">
      <c r="A42" s="165" t="s">
        <v>415</v>
      </c>
      <c r="B42" s="33" t="s">
        <v>85</v>
      </c>
      <c r="C42" s="109" t="s">
        <v>27</v>
      </c>
      <c r="D42" s="263"/>
      <c r="E42" s="143">
        <v>200</v>
      </c>
      <c r="F42" s="29">
        <f>E42*D42</f>
        <v>0</v>
      </c>
      <c r="G42" s="256" t="e">
        <f t="shared" si="1"/>
        <v>#DIV/0!</v>
      </c>
      <c r="H42" s="251">
        <v>3.4927168448997881E-4</v>
      </c>
      <c r="I42" s="251">
        <v>3.8807964943330981E-4</v>
      </c>
      <c r="J42" s="251">
        <v>4.268876143766408E-4</v>
      </c>
      <c r="K42" s="252" t="e">
        <f t="shared" si="2"/>
        <v>#DIV/0!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</row>
    <row r="43" spans="1:60" s="2" customFormat="1">
      <c r="A43" s="165" t="s">
        <v>416</v>
      </c>
      <c r="B43" s="33" t="s">
        <v>417</v>
      </c>
      <c r="C43" s="109" t="s">
        <v>27</v>
      </c>
      <c r="D43" s="263"/>
      <c r="E43" s="143">
        <v>200</v>
      </c>
      <c r="F43" s="29">
        <f>E43*D43</f>
        <v>0</v>
      </c>
      <c r="G43" s="256" t="e">
        <f t="shared" si="1"/>
        <v>#DIV/0!</v>
      </c>
      <c r="H43" s="251">
        <v>1.1470899067964736E-3</v>
      </c>
      <c r="I43" s="251">
        <v>1.2745443408849707E-3</v>
      </c>
      <c r="J43" s="251">
        <v>1.401998774973468E-3</v>
      </c>
      <c r="K43" s="252" t="e">
        <f t="shared" si="2"/>
        <v>#DIV/0!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</row>
    <row r="44" spans="1:60" s="2" customFormat="1">
      <c r="A44" s="161"/>
      <c r="B44" s="162" t="s">
        <v>409</v>
      </c>
      <c r="C44" s="163"/>
      <c r="D44" s="100"/>
      <c r="E44" s="164"/>
      <c r="F44" s="28"/>
      <c r="G44" s="28"/>
      <c r="H44" s="28"/>
      <c r="I44" s="28"/>
      <c r="J44" s="28"/>
      <c r="K44" s="28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</row>
    <row r="45" spans="1:60" s="2" customFormat="1">
      <c r="A45" s="182">
        <v>97645</v>
      </c>
      <c r="B45" s="33" t="s">
        <v>408</v>
      </c>
      <c r="C45" s="34" t="s">
        <v>2</v>
      </c>
      <c r="D45" s="263"/>
      <c r="E45" s="108">
        <v>200</v>
      </c>
      <c r="F45" s="29">
        <f t="shared" ref="F45:F52" si="6">E45*D45</f>
        <v>0</v>
      </c>
      <c r="G45" s="256" t="e">
        <f t="shared" si="1"/>
        <v>#DIV/0!</v>
      </c>
      <c r="H45" s="251">
        <v>8.8804458639754071E-4</v>
      </c>
      <c r="I45" s="251">
        <v>9.8671620710837852E-4</v>
      </c>
      <c r="J45" s="251">
        <v>1.0853878278192165E-3</v>
      </c>
      <c r="K45" s="252" t="e">
        <f t="shared" si="2"/>
        <v>#DIV/0!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</row>
    <row r="46" spans="1:60" s="64" customFormat="1">
      <c r="A46" s="182">
        <v>94559</v>
      </c>
      <c r="B46" s="33" t="s">
        <v>397</v>
      </c>
      <c r="C46" s="34" t="s">
        <v>2</v>
      </c>
      <c r="D46" s="263"/>
      <c r="E46" s="108">
        <v>30</v>
      </c>
      <c r="F46" s="29">
        <f t="shared" si="6"/>
        <v>0</v>
      </c>
      <c r="G46" s="256" t="e">
        <f t="shared" si="1"/>
        <v>#DIV/0!</v>
      </c>
      <c r="H46" s="251">
        <v>2.7662394970085487E-3</v>
      </c>
      <c r="I46" s="251">
        <v>3.0735994411206094E-3</v>
      </c>
      <c r="J46" s="251">
        <v>3.3809593852326706E-3</v>
      </c>
      <c r="K46" s="252" t="e">
        <f t="shared" si="2"/>
        <v>#DIV/0!</v>
      </c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</row>
    <row r="47" spans="1:60" s="64" customFormat="1" ht="30">
      <c r="A47" s="182">
        <v>94569</v>
      </c>
      <c r="B47" s="33" t="s">
        <v>399</v>
      </c>
      <c r="C47" s="34" t="s">
        <v>2</v>
      </c>
      <c r="D47" s="263"/>
      <c r="E47" s="108">
        <v>80</v>
      </c>
      <c r="F47" s="29">
        <f t="shared" si="6"/>
        <v>0</v>
      </c>
      <c r="G47" s="256" t="e">
        <f t="shared" si="1"/>
        <v>#DIV/0!</v>
      </c>
      <c r="H47" s="251">
        <v>1.2349998576432335E-2</v>
      </c>
      <c r="I47" s="251">
        <v>1.3722220640480372E-2</v>
      </c>
      <c r="J47" s="251">
        <v>1.5094442704528411E-2</v>
      </c>
      <c r="K47" s="252" t="e">
        <f t="shared" si="2"/>
        <v>#DIV/0!</v>
      </c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</row>
    <row r="48" spans="1:60" s="64" customFormat="1" ht="45">
      <c r="A48" s="182">
        <v>94570</v>
      </c>
      <c r="B48" s="33" t="s">
        <v>398</v>
      </c>
      <c r="C48" s="34" t="s">
        <v>2</v>
      </c>
      <c r="D48" s="263"/>
      <c r="E48" s="108">
        <v>50</v>
      </c>
      <c r="F48" s="29">
        <f t="shared" si="6"/>
        <v>0</v>
      </c>
      <c r="G48" s="256" t="e">
        <f t="shared" si="1"/>
        <v>#DIV/0!</v>
      </c>
      <c r="H48" s="251">
        <v>4.1127968857948395E-3</v>
      </c>
      <c r="I48" s="251">
        <v>4.5697743175498219E-3</v>
      </c>
      <c r="J48" s="251">
        <v>5.0267517493048043E-3</v>
      </c>
      <c r="K48" s="252" t="e">
        <f t="shared" si="2"/>
        <v>#DIV/0!</v>
      </c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</row>
    <row r="49" spans="1:60" s="64" customFormat="1" ht="45">
      <c r="A49" s="182">
        <v>100674</v>
      </c>
      <c r="B49" s="33" t="s">
        <v>657</v>
      </c>
      <c r="C49" s="34" t="s">
        <v>2</v>
      </c>
      <c r="D49" s="263"/>
      <c r="E49" s="108">
        <v>50</v>
      </c>
      <c r="F49" s="29">
        <f t="shared" si="6"/>
        <v>0</v>
      </c>
      <c r="G49" s="256" t="e">
        <f t="shared" si="1"/>
        <v>#DIV/0!</v>
      </c>
      <c r="H49" s="251">
        <v>8.9748733123543572E-3</v>
      </c>
      <c r="I49" s="251">
        <v>9.9720814581715084E-3</v>
      </c>
      <c r="J49" s="251">
        <v>1.096928960398866E-2</v>
      </c>
      <c r="K49" s="252" t="e">
        <f t="shared" si="2"/>
        <v>#DIV/0!</v>
      </c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</row>
    <row r="50" spans="1:60" s="64" customFormat="1">
      <c r="A50" s="183" t="s">
        <v>401</v>
      </c>
      <c r="B50" s="36" t="s">
        <v>400</v>
      </c>
      <c r="C50" s="108" t="s">
        <v>30</v>
      </c>
      <c r="D50" s="263"/>
      <c r="E50" s="143">
        <v>30</v>
      </c>
      <c r="F50" s="29">
        <f t="shared" si="6"/>
        <v>0</v>
      </c>
      <c r="G50" s="256" t="e">
        <f t="shared" si="1"/>
        <v>#DIV/0!</v>
      </c>
      <c r="H50" s="251">
        <v>2.3246990751429417E-3</v>
      </c>
      <c r="I50" s="251">
        <v>2.5829989723810463E-3</v>
      </c>
      <c r="J50" s="251">
        <v>2.8412988696191513E-3</v>
      </c>
      <c r="K50" s="252" t="e">
        <f t="shared" si="2"/>
        <v>#DIV/0!</v>
      </c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</row>
    <row r="51" spans="1:60" s="64" customFormat="1" ht="45">
      <c r="A51" s="183" t="s">
        <v>690</v>
      </c>
      <c r="B51" s="36" t="s">
        <v>691</v>
      </c>
      <c r="C51" s="108" t="s">
        <v>27</v>
      </c>
      <c r="D51" s="263"/>
      <c r="E51" s="143">
        <v>100</v>
      </c>
      <c r="F51" s="29">
        <f t="shared" si="6"/>
        <v>0</v>
      </c>
      <c r="G51" s="256" t="e">
        <f t="shared" si="1"/>
        <v>#DIV/0!</v>
      </c>
      <c r="H51" s="251">
        <v>7.2320696535326939E-3</v>
      </c>
      <c r="I51" s="251">
        <v>8.0356329483696597E-3</v>
      </c>
      <c r="J51" s="251">
        <v>8.8391962432066273E-3</v>
      </c>
      <c r="K51" s="252" t="e">
        <f t="shared" si="2"/>
        <v>#DIV/0!</v>
      </c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</row>
    <row r="52" spans="1:60" s="64" customFormat="1" ht="45">
      <c r="A52" s="183" t="s">
        <v>692</v>
      </c>
      <c r="B52" s="36" t="s">
        <v>693</v>
      </c>
      <c r="C52" s="108" t="s">
        <v>27</v>
      </c>
      <c r="D52" s="263"/>
      <c r="E52" s="143">
        <v>100</v>
      </c>
      <c r="F52" s="29">
        <f t="shared" si="6"/>
        <v>0</v>
      </c>
      <c r="G52" s="256" t="e">
        <f t="shared" si="1"/>
        <v>#DIV/0!</v>
      </c>
      <c r="H52" s="251">
        <v>6.1533604725301488E-3</v>
      </c>
      <c r="I52" s="251">
        <v>6.8370671917001649E-3</v>
      </c>
      <c r="J52" s="251">
        <v>7.5207739108701819E-3</v>
      </c>
      <c r="K52" s="252" t="e">
        <f t="shared" si="2"/>
        <v>#DIV/0!</v>
      </c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</row>
    <row r="53" spans="1:60" s="64" customFormat="1">
      <c r="A53" s="161"/>
      <c r="B53" s="162" t="s">
        <v>376</v>
      </c>
      <c r="C53" s="163"/>
      <c r="D53" s="100"/>
      <c r="E53" s="164"/>
      <c r="F53" s="28"/>
      <c r="G53" s="28"/>
      <c r="H53" s="28"/>
      <c r="I53" s="28"/>
      <c r="J53" s="28"/>
      <c r="K53" s="28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</row>
    <row r="54" spans="1:60" s="64" customFormat="1">
      <c r="A54" s="182">
        <v>97644</v>
      </c>
      <c r="B54" s="33" t="s">
        <v>407</v>
      </c>
      <c r="C54" s="34" t="s">
        <v>2</v>
      </c>
      <c r="D54" s="263"/>
      <c r="E54" s="108">
        <v>100</v>
      </c>
      <c r="F54" s="29">
        <f t="shared" ref="F54:F83" si="7">E54*D54</f>
        <v>0</v>
      </c>
      <c r="G54" s="256" t="e">
        <f t="shared" si="1"/>
        <v>#DIV/0!</v>
      </c>
      <c r="H54" s="251">
        <v>1.720505596062775E-4</v>
      </c>
      <c r="I54" s="251">
        <v>1.9116728845141944E-4</v>
      </c>
      <c r="J54" s="251">
        <v>2.1028401729656141E-4</v>
      </c>
      <c r="K54" s="252" t="e">
        <f t="shared" si="2"/>
        <v>#DIV/0!</v>
      </c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</row>
    <row r="55" spans="1:60" s="64" customFormat="1" ht="30">
      <c r="A55" s="182">
        <v>91010</v>
      </c>
      <c r="B55" s="30" t="s">
        <v>395</v>
      </c>
      <c r="C55" s="34" t="s">
        <v>107</v>
      </c>
      <c r="D55" s="263"/>
      <c r="E55" s="108">
        <v>30</v>
      </c>
      <c r="F55" s="29">
        <f t="shared" si="7"/>
        <v>0</v>
      </c>
      <c r="G55" s="256" t="e">
        <f t="shared" si="1"/>
        <v>#DIV/0!</v>
      </c>
      <c r="H55" s="251">
        <v>1.6349715199609916E-3</v>
      </c>
      <c r="I55" s="251">
        <v>1.8166350221788794E-3</v>
      </c>
      <c r="J55" s="251">
        <v>1.9982985243967677E-3</v>
      </c>
      <c r="K55" s="252" t="e">
        <f t="shared" si="2"/>
        <v>#DIV/0!</v>
      </c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</row>
    <row r="56" spans="1:60" s="64" customFormat="1" ht="30">
      <c r="A56" s="182">
        <v>91011</v>
      </c>
      <c r="B56" s="30" t="s">
        <v>394</v>
      </c>
      <c r="C56" s="34" t="s">
        <v>107</v>
      </c>
      <c r="D56" s="263"/>
      <c r="E56" s="108">
        <v>30</v>
      </c>
      <c r="F56" s="29">
        <f t="shared" si="7"/>
        <v>0</v>
      </c>
      <c r="G56" s="256" t="e">
        <f t="shared" si="1"/>
        <v>#DIV/0!</v>
      </c>
      <c r="H56" s="251">
        <v>1.8935514894849567E-3</v>
      </c>
      <c r="I56" s="251">
        <v>2.1039460994277297E-3</v>
      </c>
      <c r="J56" s="251">
        <v>2.3143407093705027E-3</v>
      </c>
      <c r="K56" s="252" t="e">
        <f t="shared" si="2"/>
        <v>#DIV/0!</v>
      </c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</row>
    <row r="57" spans="1:60" s="64" customFormat="1" ht="30">
      <c r="A57" s="182">
        <v>94805</v>
      </c>
      <c r="B57" s="30" t="s">
        <v>396</v>
      </c>
      <c r="C57" s="34" t="s">
        <v>107</v>
      </c>
      <c r="D57" s="263"/>
      <c r="E57" s="108">
        <v>20</v>
      </c>
      <c r="F57" s="29">
        <f t="shared" si="7"/>
        <v>0</v>
      </c>
      <c r="G57" s="256" t="e">
        <f t="shared" si="1"/>
        <v>#DIV/0!</v>
      </c>
      <c r="H57" s="251">
        <v>3.753726980104143E-3</v>
      </c>
      <c r="I57" s="251">
        <v>4.1708077556712698E-3</v>
      </c>
      <c r="J57" s="251">
        <v>4.5878885312383971E-3</v>
      </c>
      <c r="K57" s="252" t="e">
        <f t="shared" si="2"/>
        <v>#DIV/0!</v>
      </c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</row>
    <row r="58" spans="1:60" s="64" customFormat="1" ht="30">
      <c r="A58" s="182">
        <v>91341</v>
      </c>
      <c r="B58" s="37" t="s">
        <v>694</v>
      </c>
      <c r="C58" s="109" t="s">
        <v>30</v>
      </c>
      <c r="D58" s="263"/>
      <c r="E58" s="108">
        <v>60</v>
      </c>
      <c r="F58" s="29">
        <f t="shared" si="7"/>
        <v>0</v>
      </c>
      <c r="G58" s="256" t="e">
        <f t="shared" si="1"/>
        <v>#DIV/0!</v>
      </c>
      <c r="H58" s="251">
        <v>9.1411199124367265E-3</v>
      </c>
      <c r="I58" s="251">
        <v>1.0156799902707474E-2</v>
      </c>
      <c r="J58" s="251">
        <v>1.1172479892978222E-2</v>
      </c>
      <c r="K58" s="252" t="e">
        <f t="shared" si="2"/>
        <v>#DIV/0!</v>
      </c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</row>
    <row r="59" spans="1:60" s="64" customFormat="1" ht="30">
      <c r="A59" s="184">
        <v>94806</v>
      </c>
      <c r="B59" s="37" t="s">
        <v>393</v>
      </c>
      <c r="C59" s="109" t="s">
        <v>34</v>
      </c>
      <c r="D59" s="263"/>
      <c r="E59" s="108">
        <v>15</v>
      </c>
      <c r="F59" s="29">
        <f t="shared" si="7"/>
        <v>0</v>
      </c>
      <c r="G59" s="256" t="e">
        <f t="shared" si="1"/>
        <v>#DIV/0!</v>
      </c>
      <c r="H59" s="251">
        <v>2.36803487537435E-3</v>
      </c>
      <c r="I59" s="251">
        <v>2.6311498615270556E-3</v>
      </c>
      <c r="J59" s="251">
        <v>2.8942648476797616E-3</v>
      </c>
      <c r="K59" s="252" t="e">
        <f t="shared" si="2"/>
        <v>#DIV/0!</v>
      </c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</row>
    <row r="60" spans="1:60" s="64" customFormat="1" ht="30">
      <c r="A60" s="183" t="s">
        <v>515</v>
      </c>
      <c r="B60" s="36" t="s">
        <v>353</v>
      </c>
      <c r="C60" s="108" t="s">
        <v>30</v>
      </c>
      <c r="D60" s="263"/>
      <c r="E60" s="143">
        <v>100</v>
      </c>
      <c r="F60" s="29">
        <f t="shared" si="7"/>
        <v>0</v>
      </c>
      <c r="G60" s="256" t="e">
        <f t="shared" si="1"/>
        <v>#DIV/0!</v>
      </c>
      <c r="H60" s="251">
        <v>1.4664627975697496E-2</v>
      </c>
      <c r="I60" s="251">
        <v>1.6294031084108328E-2</v>
      </c>
      <c r="J60" s="251">
        <v>1.7923434192519162E-2</v>
      </c>
      <c r="K60" s="252" t="e">
        <f t="shared" si="2"/>
        <v>#DIV/0!</v>
      </c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</row>
    <row r="61" spans="1:60" s="64" customFormat="1" ht="30">
      <c r="A61" s="183" t="s">
        <v>516</v>
      </c>
      <c r="B61" s="36" t="s">
        <v>457</v>
      </c>
      <c r="C61" s="108" t="s">
        <v>30</v>
      </c>
      <c r="D61" s="263"/>
      <c r="E61" s="143">
        <v>150</v>
      </c>
      <c r="F61" s="29">
        <f t="shared" si="7"/>
        <v>0</v>
      </c>
      <c r="G61" s="256" t="e">
        <f t="shared" si="1"/>
        <v>#DIV/0!</v>
      </c>
      <c r="H61" s="251">
        <v>1.9137748629262805E-2</v>
      </c>
      <c r="I61" s="251">
        <v>2.1264165143625339E-2</v>
      </c>
      <c r="J61" s="251">
        <v>2.3390581657987873E-2</v>
      </c>
      <c r="K61" s="252" t="e">
        <f t="shared" si="2"/>
        <v>#DIV/0!</v>
      </c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</row>
    <row r="62" spans="1:60" s="64" customFormat="1" ht="30">
      <c r="A62" s="183" t="s">
        <v>517</v>
      </c>
      <c r="B62" s="36" t="s">
        <v>354</v>
      </c>
      <c r="C62" s="108" t="s">
        <v>30</v>
      </c>
      <c r="D62" s="263"/>
      <c r="E62" s="143">
        <v>50</v>
      </c>
      <c r="F62" s="29">
        <f t="shared" si="7"/>
        <v>0</v>
      </c>
      <c r="G62" s="256" t="e">
        <f t="shared" si="1"/>
        <v>#DIV/0!</v>
      </c>
      <c r="H62" s="251">
        <v>7.8005086737194737E-3</v>
      </c>
      <c r="I62" s="251">
        <v>8.6672318596883041E-3</v>
      </c>
      <c r="J62" s="251">
        <v>9.5339550456571345E-3</v>
      </c>
      <c r="K62" s="252" t="e">
        <f t="shared" si="2"/>
        <v>#DIV/0!</v>
      </c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</row>
    <row r="63" spans="1:60" s="64" customFormat="1" ht="45">
      <c r="A63" s="183" t="s">
        <v>518</v>
      </c>
      <c r="B63" s="36" t="s">
        <v>351</v>
      </c>
      <c r="C63" s="108" t="s">
        <v>34</v>
      </c>
      <c r="D63" s="263"/>
      <c r="E63" s="143">
        <v>30</v>
      </c>
      <c r="F63" s="29">
        <f t="shared" si="7"/>
        <v>0</v>
      </c>
      <c r="G63" s="256" t="e">
        <f t="shared" si="1"/>
        <v>#DIV/0!</v>
      </c>
      <c r="H63" s="251">
        <v>5.3515350621336515E-5</v>
      </c>
      <c r="I63" s="251">
        <v>5.9461500690373905E-5</v>
      </c>
      <c r="J63" s="251">
        <v>6.5407650759411303E-5</v>
      </c>
      <c r="K63" s="252" t="e">
        <f t="shared" si="2"/>
        <v>#DIV/0!</v>
      </c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</row>
    <row r="64" spans="1:60" s="64" customFormat="1" ht="30">
      <c r="A64" s="183" t="s">
        <v>519</v>
      </c>
      <c r="B64" s="36" t="s">
        <v>352</v>
      </c>
      <c r="C64" s="108" t="s">
        <v>34</v>
      </c>
      <c r="D64" s="263"/>
      <c r="E64" s="143">
        <v>30</v>
      </c>
      <c r="F64" s="29">
        <f t="shared" si="7"/>
        <v>0</v>
      </c>
      <c r="G64" s="256" t="e">
        <f t="shared" si="1"/>
        <v>#DIV/0!</v>
      </c>
      <c r="H64" s="251">
        <v>5.3554129860917195E-5</v>
      </c>
      <c r="I64" s="251">
        <v>5.9504588734352439E-5</v>
      </c>
      <c r="J64" s="251">
        <v>6.5455047607787683E-5</v>
      </c>
      <c r="K64" s="252" t="e">
        <f t="shared" si="2"/>
        <v>#DIV/0!</v>
      </c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</row>
    <row r="65" spans="1:60" s="64" customFormat="1" ht="30">
      <c r="A65" s="183" t="s">
        <v>520</v>
      </c>
      <c r="B65" s="36" t="s">
        <v>355</v>
      </c>
      <c r="C65" s="108" t="s">
        <v>34</v>
      </c>
      <c r="D65" s="263"/>
      <c r="E65" s="143">
        <v>20</v>
      </c>
      <c r="F65" s="29">
        <f t="shared" si="7"/>
        <v>0</v>
      </c>
      <c r="G65" s="256" t="e">
        <f t="shared" si="1"/>
        <v>#DIV/0!</v>
      </c>
      <c r="H65" s="251">
        <v>1.5679739203787726E-4</v>
      </c>
      <c r="I65" s="251">
        <v>1.7421932448653029E-4</v>
      </c>
      <c r="J65" s="251">
        <v>1.9164125693518332E-4</v>
      </c>
      <c r="K65" s="252" t="e">
        <f t="shared" si="2"/>
        <v>#DIV/0!</v>
      </c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</row>
    <row r="66" spans="1:60" s="64" customFormat="1" ht="30">
      <c r="A66" s="183" t="s">
        <v>521</v>
      </c>
      <c r="B66" s="36" t="s">
        <v>356</v>
      </c>
      <c r="C66" s="108" t="s">
        <v>34</v>
      </c>
      <c r="D66" s="263"/>
      <c r="E66" s="143">
        <v>20</v>
      </c>
      <c r="F66" s="29">
        <f t="shared" si="7"/>
        <v>0</v>
      </c>
      <c r="G66" s="256" t="e">
        <f t="shared" si="1"/>
        <v>#DIV/0!</v>
      </c>
      <c r="H66" s="251">
        <v>2.434560660875004E-4</v>
      </c>
      <c r="I66" s="251">
        <v>2.7050674009722266E-4</v>
      </c>
      <c r="J66" s="251">
        <v>2.9755741410694497E-4</v>
      </c>
      <c r="K66" s="252" t="e">
        <f t="shared" si="2"/>
        <v>#DIV/0!</v>
      </c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</row>
    <row r="67" spans="1:60" s="64" customFormat="1" ht="30">
      <c r="A67" s="183" t="s">
        <v>522</v>
      </c>
      <c r="B67" s="36" t="s">
        <v>357</v>
      </c>
      <c r="C67" s="108" t="s">
        <v>325</v>
      </c>
      <c r="D67" s="263"/>
      <c r="E67" s="143">
        <v>15</v>
      </c>
      <c r="F67" s="29">
        <f t="shared" si="7"/>
        <v>0</v>
      </c>
      <c r="G67" s="256" t="e">
        <f t="shared" si="1"/>
        <v>#DIV/0!</v>
      </c>
      <c r="H67" s="251">
        <v>1.9730877098649287E-4</v>
      </c>
      <c r="I67" s="251">
        <v>2.1923196776276984E-4</v>
      </c>
      <c r="J67" s="251">
        <v>2.4115516453904683E-4</v>
      </c>
      <c r="K67" s="252" t="e">
        <f t="shared" si="2"/>
        <v>#DIV/0!</v>
      </c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</row>
    <row r="68" spans="1:60" s="64" customFormat="1" ht="45">
      <c r="A68" s="183" t="s">
        <v>523</v>
      </c>
      <c r="B68" s="36" t="s">
        <v>358</v>
      </c>
      <c r="C68" s="108" t="s">
        <v>34</v>
      </c>
      <c r="D68" s="263"/>
      <c r="E68" s="143">
        <v>15</v>
      </c>
      <c r="F68" s="29">
        <f t="shared" si="7"/>
        <v>0</v>
      </c>
      <c r="G68" s="256" t="e">
        <f t="shared" si="1"/>
        <v>#DIV/0!</v>
      </c>
      <c r="H68" s="251">
        <v>1.0030250317542527E-4</v>
      </c>
      <c r="I68" s="251">
        <v>1.1144722575047252E-4</v>
      </c>
      <c r="J68" s="251">
        <v>1.2259194832551978E-4</v>
      </c>
      <c r="K68" s="252" t="e">
        <f t="shared" si="2"/>
        <v>#DIV/0!</v>
      </c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</row>
    <row r="69" spans="1:60" s="64" customFormat="1" ht="45">
      <c r="A69" s="183" t="s">
        <v>363</v>
      </c>
      <c r="B69" s="36" t="s">
        <v>364</v>
      </c>
      <c r="C69" s="108" t="s">
        <v>34</v>
      </c>
      <c r="D69" s="263"/>
      <c r="E69" s="143">
        <v>15</v>
      </c>
      <c r="F69" s="29">
        <f t="shared" si="7"/>
        <v>0</v>
      </c>
      <c r="G69" s="256" t="e">
        <f t="shared" si="1"/>
        <v>#DIV/0!</v>
      </c>
      <c r="H69" s="251">
        <v>5.3971006686409498E-4</v>
      </c>
      <c r="I69" s="251">
        <v>5.996778520712166E-4</v>
      </c>
      <c r="J69" s="251">
        <v>6.5964563727833833E-4</v>
      </c>
      <c r="K69" s="252" t="e">
        <f t="shared" si="2"/>
        <v>#DIV/0!</v>
      </c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</row>
    <row r="70" spans="1:60" s="64" customFormat="1" ht="30">
      <c r="A70" s="182">
        <v>91304</v>
      </c>
      <c r="B70" s="33" t="s">
        <v>406</v>
      </c>
      <c r="C70" s="34" t="s">
        <v>107</v>
      </c>
      <c r="D70" s="263"/>
      <c r="E70" s="108">
        <v>100</v>
      </c>
      <c r="F70" s="29">
        <f t="shared" si="7"/>
        <v>0</v>
      </c>
      <c r="G70" s="256" t="e">
        <f t="shared" si="1"/>
        <v>#DIV/0!</v>
      </c>
      <c r="H70" s="251">
        <v>1.7344661223118194E-3</v>
      </c>
      <c r="I70" s="251">
        <v>1.927184580346466E-3</v>
      </c>
      <c r="J70" s="251">
        <v>2.1199030383811128E-3</v>
      </c>
      <c r="K70" s="252" t="e">
        <f t="shared" si="2"/>
        <v>#DIV/0!</v>
      </c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</row>
    <row r="71" spans="1:60" s="64" customFormat="1" ht="30">
      <c r="A71" s="182">
        <v>91305</v>
      </c>
      <c r="B71" s="33" t="s">
        <v>405</v>
      </c>
      <c r="C71" s="34" t="s">
        <v>107</v>
      </c>
      <c r="D71" s="263"/>
      <c r="E71" s="108">
        <v>30</v>
      </c>
      <c r="F71" s="29">
        <f t="shared" si="7"/>
        <v>0</v>
      </c>
      <c r="G71" s="256" t="e">
        <f t="shared" ref="G71:G134" si="8">F71/$E$551</f>
        <v>#DIV/0!</v>
      </c>
      <c r="H71" s="251">
        <v>4.9439652541407198E-4</v>
      </c>
      <c r="I71" s="251">
        <v>5.4932947268230214E-4</v>
      </c>
      <c r="J71" s="251">
        <v>6.0426241995053241E-4</v>
      </c>
      <c r="K71" s="252" t="e">
        <f t="shared" ref="K71:K134" si="9">IF(AND(G71&gt;=H71,G71&lt;=J71),"OK","Ajustar")</f>
        <v>#DIV/0!</v>
      </c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</row>
    <row r="72" spans="1:60" s="64" customFormat="1" ht="30">
      <c r="A72" s="182">
        <v>91306</v>
      </c>
      <c r="B72" s="33" t="s">
        <v>404</v>
      </c>
      <c r="C72" s="34" t="s">
        <v>107</v>
      </c>
      <c r="D72" s="263"/>
      <c r="E72" s="108">
        <v>30</v>
      </c>
      <c r="F72" s="29">
        <f t="shared" si="7"/>
        <v>0</v>
      </c>
      <c r="G72" s="256" t="e">
        <f t="shared" si="8"/>
        <v>#DIV/0!</v>
      </c>
      <c r="H72" s="251">
        <v>6.7685284764116475E-4</v>
      </c>
      <c r="I72" s="251">
        <v>7.5205871960129414E-4</v>
      </c>
      <c r="J72" s="251">
        <v>8.2726459156142363E-4</v>
      </c>
      <c r="K72" s="252" t="e">
        <f t="shared" si="9"/>
        <v>#DIV/0!</v>
      </c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</row>
    <row r="73" spans="1:60" s="64" customFormat="1" ht="30">
      <c r="A73" s="165" t="s">
        <v>524</v>
      </c>
      <c r="B73" s="33" t="s">
        <v>403</v>
      </c>
      <c r="C73" s="34" t="s">
        <v>107</v>
      </c>
      <c r="D73" s="263"/>
      <c r="E73" s="108">
        <v>50</v>
      </c>
      <c r="F73" s="29">
        <f t="shared" si="7"/>
        <v>0</v>
      </c>
      <c r="G73" s="256" t="e">
        <f t="shared" si="8"/>
        <v>#DIV/0!</v>
      </c>
      <c r="H73" s="251">
        <v>1.8349043528257772E-4</v>
      </c>
      <c r="I73" s="251">
        <v>2.0387826142508633E-4</v>
      </c>
      <c r="J73" s="251">
        <v>2.2426608756759498E-4</v>
      </c>
      <c r="K73" s="252" t="e">
        <f t="shared" si="9"/>
        <v>#DIV/0!</v>
      </c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</row>
    <row r="74" spans="1:60" s="64" customFormat="1">
      <c r="A74" s="165" t="s">
        <v>525</v>
      </c>
      <c r="B74" s="33" t="s">
        <v>402</v>
      </c>
      <c r="C74" s="34" t="s">
        <v>107</v>
      </c>
      <c r="D74" s="263"/>
      <c r="E74" s="108">
        <v>50</v>
      </c>
      <c r="F74" s="29">
        <f t="shared" si="7"/>
        <v>0</v>
      </c>
      <c r="G74" s="256" t="e">
        <f t="shared" si="8"/>
        <v>#DIV/0!</v>
      </c>
      <c r="H74" s="251">
        <v>5.6559520928419784E-4</v>
      </c>
      <c r="I74" s="251">
        <v>6.2843912142688651E-4</v>
      </c>
      <c r="J74" s="251">
        <v>6.9128303356957518E-4</v>
      </c>
      <c r="K74" s="252" t="e">
        <f t="shared" si="9"/>
        <v>#DIV/0!</v>
      </c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</row>
    <row r="75" spans="1:60" s="64" customFormat="1">
      <c r="A75" s="183" t="s">
        <v>361</v>
      </c>
      <c r="B75" s="36" t="s">
        <v>362</v>
      </c>
      <c r="C75" s="108" t="s">
        <v>34</v>
      </c>
      <c r="D75" s="263"/>
      <c r="E75" s="143">
        <v>5</v>
      </c>
      <c r="F75" s="29">
        <f t="shared" si="7"/>
        <v>0</v>
      </c>
      <c r="G75" s="256" t="e">
        <f t="shared" si="8"/>
        <v>#DIV/0!</v>
      </c>
      <c r="H75" s="251">
        <v>6.3457055008503155E-4</v>
      </c>
      <c r="I75" s="251">
        <v>7.0507838898336834E-4</v>
      </c>
      <c r="J75" s="251">
        <v>7.7558622788170524E-4</v>
      </c>
      <c r="K75" s="252" t="e">
        <f t="shared" si="9"/>
        <v>#DIV/0!</v>
      </c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</row>
    <row r="76" spans="1:60" s="64" customFormat="1" ht="30">
      <c r="A76" s="183" t="s">
        <v>504</v>
      </c>
      <c r="B76" s="36" t="s">
        <v>505</v>
      </c>
      <c r="C76" s="108" t="s">
        <v>34</v>
      </c>
      <c r="D76" s="263"/>
      <c r="E76" s="143">
        <v>20</v>
      </c>
      <c r="F76" s="29">
        <f t="shared" si="7"/>
        <v>0</v>
      </c>
      <c r="G76" s="256" t="e">
        <f t="shared" si="8"/>
        <v>#DIV/0!</v>
      </c>
      <c r="H76" s="251">
        <v>5.0601737087508183E-4</v>
      </c>
      <c r="I76" s="251">
        <v>5.6224152319453533E-4</v>
      </c>
      <c r="J76" s="251">
        <v>6.1846567551398894E-4</v>
      </c>
      <c r="K76" s="252" t="e">
        <f t="shared" si="9"/>
        <v>#DIV/0!</v>
      </c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</row>
    <row r="77" spans="1:60" s="64" customFormat="1" ht="45">
      <c r="A77" s="183" t="s">
        <v>526</v>
      </c>
      <c r="B77" s="36" t="s">
        <v>373</v>
      </c>
      <c r="C77" s="108" t="s">
        <v>34</v>
      </c>
      <c r="D77" s="263"/>
      <c r="E77" s="143">
        <v>50</v>
      </c>
      <c r="F77" s="29">
        <f t="shared" si="7"/>
        <v>0</v>
      </c>
      <c r="G77" s="256" t="e">
        <f t="shared" si="8"/>
        <v>#DIV/0!</v>
      </c>
      <c r="H77" s="251">
        <v>1.4154422446947701E-4</v>
      </c>
      <c r="I77" s="251">
        <v>1.5727136052164111E-4</v>
      </c>
      <c r="J77" s="251">
        <v>1.7299849657380524E-4</v>
      </c>
      <c r="K77" s="252" t="e">
        <f t="shared" si="9"/>
        <v>#DIV/0!</v>
      </c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</row>
    <row r="78" spans="1:60" s="64" customFormat="1" ht="45">
      <c r="A78" s="183" t="s">
        <v>527</v>
      </c>
      <c r="B78" s="36" t="s">
        <v>374</v>
      </c>
      <c r="C78" s="108" t="s">
        <v>34</v>
      </c>
      <c r="D78" s="263"/>
      <c r="E78" s="143">
        <v>50</v>
      </c>
      <c r="F78" s="29">
        <f t="shared" si="7"/>
        <v>0</v>
      </c>
      <c r="G78" s="256" t="e">
        <f t="shared" si="8"/>
        <v>#DIV/0!</v>
      </c>
      <c r="H78" s="251">
        <v>2.1070053505502055E-4</v>
      </c>
      <c r="I78" s="251">
        <v>2.3411170561668949E-4</v>
      </c>
      <c r="J78" s="251">
        <v>2.5752287617835848E-4</v>
      </c>
      <c r="K78" s="252" t="e">
        <f t="shared" si="9"/>
        <v>#DIV/0!</v>
      </c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</row>
    <row r="79" spans="1:60" s="64" customFormat="1" ht="45">
      <c r="A79" s="183" t="s">
        <v>528</v>
      </c>
      <c r="B79" s="36" t="s">
        <v>375</v>
      </c>
      <c r="C79" s="108" t="s">
        <v>34</v>
      </c>
      <c r="D79" s="263"/>
      <c r="E79" s="143">
        <v>50</v>
      </c>
      <c r="F79" s="29">
        <f t="shared" si="7"/>
        <v>0</v>
      </c>
      <c r="G79" s="256" t="e">
        <f t="shared" si="8"/>
        <v>#DIV/0!</v>
      </c>
      <c r="H79" s="251">
        <v>3.0105616327800175E-4</v>
      </c>
      <c r="I79" s="251">
        <v>3.3450684808666859E-4</v>
      </c>
      <c r="J79" s="251">
        <v>3.6795753289533547E-4</v>
      </c>
      <c r="K79" s="252" t="e">
        <f t="shared" si="9"/>
        <v>#DIV/0!</v>
      </c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</row>
    <row r="80" spans="1:60" s="198" customFormat="1">
      <c r="A80" s="183" t="s">
        <v>564</v>
      </c>
      <c r="B80" s="36" t="s">
        <v>569</v>
      </c>
      <c r="C80" s="108" t="s">
        <v>34</v>
      </c>
      <c r="D80" s="263"/>
      <c r="E80" s="143">
        <v>3</v>
      </c>
      <c r="F80" s="29">
        <f t="shared" si="7"/>
        <v>0</v>
      </c>
      <c r="G80" s="256" t="e">
        <f t="shared" si="8"/>
        <v>#DIV/0!</v>
      </c>
      <c r="H80" s="251">
        <v>2.6114477068486959E-4</v>
      </c>
      <c r="I80" s="251">
        <v>2.9016085631652179E-4</v>
      </c>
      <c r="J80" s="251">
        <v>3.1917694194817398E-4</v>
      </c>
      <c r="K80" s="252" t="e">
        <f t="shared" si="9"/>
        <v>#DIV/0!</v>
      </c>
      <c r="L80" s="13"/>
      <c r="M80" s="13"/>
      <c r="N80" s="13"/>
      <c r="O80" s="13"/>
      <c r="P80" s="13"/>
      <c r="Q80" s="13"/>
      <c r="R80" s="13"/>
      <c r="S80" s="13"/>
    </row>
    <row r="81" spans="1:60" s="198" customFormat="1">
      <c r="A81" s="183" t="s">
        <v>565</v>
      </c>
      <c r="B81" s="36" t="s">
        <v>568</v>
      </c>
      <c r="C81" s="108" t="s">
        <v>34</v>
      </c>
      <c r="D81" s="263"/>
      <c r="E81" s="143">
        <v>5</v>
      </c>
      <c r="F81" s="29">
        <f t="shared" si="7"/>
        <v>0</v>
      </c>
      <c r="G81" s="256" t="e">
        <f t="shared" si="8"/>
        <v>#DIV/0!</v>
      </c>
      <c r="H81" s="251">
        <v>3.1606572299525229E-4</v>
      </c>
      <c r="I81" s="251">
        <v>3.5118413666139145E-4</v>
      </c>
      <c r="J81" s="251">
        <v>3.8630255032753061E-4</v>
      </c>
      <c r="K81" s="252" t="e">
        <f t="shared" si="9"/>
        <v>#DIV/0!</v>
      </c>
      <c r="L81" s="13"/>
      <c r="M81" s="13"/>
      <c r="N81" s="13"/>
      <c r="O81" s="13"/>
      <c r="P81" s="13"/>
      <c r="Q81" s="13"/>
      <c r="R81" s="13"/>
      <c r="S81" s="13"/>
    </row>
    <row r="82" spans="1:60" s="198" customFormat="1">
      <c r="A82" s="183" t="s">
        <v>566</v>
      </c>
      <c r="B82" s="36" t="s">
        <v>477</v>
      </c>
      <c r="C82" s="108" t="s">
        <v>34</v>
      </c>
      <c r="D82" s="263"/>
      <c r="E82" s="143">
        <v>100</v>
      </c>
      <c r="F82" s="29">
        <f t="shared" si="7"/>
        <v>0</v>
      </c>
      <c r="G82" s="256" t="e">
        <f t="shared" si="8"/>
        <v>#DIV/0!</v>
      </c>
      <c r="H82" s="251">
        <v>3.0176781755947746E-4</v>
      </c>
      <c r="I82" s="251">
        <v>3.3529757506608608E-4</v>
      </c>
      <c r="J82" s="251">
        <v>3.6882733257269471E-4</v>
      </c>
      <c r="K82" s="252" t="e">
        <f t="shared" si="9"/>
        <v>#DIV/0!</v>
      </c>
      <c r="L82" s="13"/>
      <c r="M82" s="13"/>
      <c r="N82" s="13"/>
      <c r="O82" s="13"/>
      <c r="P82" s="13"/>
      <c r="Q82" s="13"/>
      <c r="R82" s="13"/>
      <c r="S82" s="13"/>
    </row>
    <row r="83" spans="1:60" s="198" customFormat="1">
      <c r="A83" s="183" t="s">
        <v>567</v>
      </c>
      <c r="B83" s="36" t="s">
        <v>478</v>
      </c>
      <c r="C83" s="108" t="s">
        <v>34</v>
      </c>
      <c r="D83" s="263"/>
      <c r="E83" s="143">
        <v>30</v>
      </c>
      <c r="F83" s="29">
        <f t="shared" si="7"/>
        <v>0</v>
      </c>
      <c r="G83" s="256" t="e">
        <f t="shared" si="8"/>
        <v>#DIV/0!</v>
      </c>
      <c r="H83" s="251">
        <v>1.8618896484195267E-4</v>
      </c>
      <c r="I83" s="251">
        <v>2.0687662760216963E-4</v>
      </c>
      <c r="J83" s="251">
        <v>2.2756429036238662E-4</v>
      </c>
      <c r="K83" s="252" t="e">
        <f t="shared" si="9"/>
        <v>#DIV/0!</v>
      </c>
      <c r="L83" s="13"/>
      <c r="M83" s="13"/>
      <c r="N83" s="13"/>
      <c r="O83" s="13"/>
      <c r="P83" s="13"/>
      <c r="Q83" s="13"/>
      <c r="R83" s="13"/>
      <c r="S83" s="13"/>
    </row>
    <row r="84" spans="1:60" s="64" customFormat="1">
      <c r="A84" s="161"/>
      <c r="B84" s="162" t="s">
        <v>377</v>
      </c>
      <c r="C84" s="163"/>
      <c r="D84" s="100"/>
      <c r="E84" s="164"/>
      <c r="F84" s="28"/>
      <c r="G84" s="28"/>
      <c r="H84" s="28"/>
      <c r="I84" s="28"/>
      <c r="J84" s="28"/>
      <c r="K84" s="28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</row>
    <row r="85" spans="1:60" s="64" customFormat="1" ht="30">
      <c r="A85" s="183" t="s">
        <v>365</v>
      </c>
      <c r="B85" s="36" t="s">
        <v>366</v>
      </c>
      <c r="C85" s="108" t="s">
        <v>30</v>
      </c>
      <c r="D85" s="263"/>
      <c r="E85" s="143">
        <v>100</v>
      </c>
      <c r="F85" s="29">
        <f t="shared" ref="F85:F103" si="10">E85*D85</f>
        <v>0</v>
      </c>
      <c r="G85" s="256" t="e">
        <f t="shared" si="8"/>
        <v>#DIV/0!</v>
      </c>
      <c r="H85" s="251">
        <v>3.7312091683209619E-3</v>
      </c>
      <c r="I85" s="251">
        <v>4.1457879648010686E-3</v>
      </c>
      <c r="J85" s="251">
        <v>4.5603667612811758E-3</v>
      </c>
      <c r="K85" s="252" t="e">
        <f t="shared" si="9"/>
        <v>#DIV/0!</v>
      </c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</row>
    <row r="86" spans="1:60" s="64" customFormat="1" ht="30">
      <c r="A86" s="183" t="s">
        <v>367</v>
      </c>
      <c r="B86" s="36" t="s">
        <v>368</v>
      </c>
      <c r="C86" s="108" t="s">
        <v>30</v>
      </c>
      <c r="D86" s="263"/>
      <c r="E86" s="143">
        <v>150</v>
      </c>
      <c r="F86" s="29">
        <f t="shared" si="10"/>
        <v>0</v>
      </c>
      <c r="G86" s="256" t="e">
        <f t="shared" si="8"/>
        <v>#DIV/0!</v>
      </c>
      <c r="H86" s="251">
        <v>5.9423367771452903E-3</v>
      </c>
      <c r="I86" s="251">
        <v>6.6025964190503227E-3</v>
      </c>
      <c r="J86" s="251">
        <v>7.2628560609553552E-3</v>
      </c>
      <c r="K86" s="252" t="e">
        <f t="shared" si="9"/>
        <v>#DIV/0!</v>
      </c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</row>
    <row r="87" spans="1:60" s="64" customFormat="1" ht="30">
      <c r="A87" s="183" t="s">
        <v>369</v>
      </c>
      <c r="B87" s="36" t="s">
        <v>370</v>
      </c>
      <c r="C87" s="108" t="s">
        <v>30</v>
      </c>
      <c r="D87" s="263"/>
      <c r="E87" s="143">
        <v>50</v>
      </c>
      <c r="F87" s="29">
        <f t="shared" si="10"/>
        <v>0</v>
      </c>
      <c r="G87" s="256" t="e">
        <f t="shared" si="8"/>
        <v>#DIV/0!</v>
      </c>
      <c r="H87" s="251">
        <v>1.9373461773847364E-3</v>
      </c>
      <c r="I87" s="251">
        <v>2.1526068637608181E-3</v>
      </c>
      <c r="J87" s="251">
        <v>2.3678675501369001E-3</v>
      </c>
      <c r="K87" s="252" t="e">
        <f t="shared" si="9"/>
        <v>#DIV/0!</v>
      </c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</row>
    <row r="88" spans="1:60" s="64" customFormat="1" ht="30">
      <c r="A88" s="183" t="s">
        <v>371</v>
      </c>
      <c r="B88" s="36" t="s">
        <v>372</v>
      </c>
      <c r="C88" s="108" t="s">
        <v>30</v>
      </c>
      <c r="D88" s="263"/>
      <c r="E88" s="143">
        <v>150</v>
      </c>
      <c r="F88" s="29">
        <f t="shared" si="10"/>
        <v>0</v>
      </c>
      <c r="G88" s="256" t="e">
        <f t="shared" si="8"/>
        <v>#DIV/0!</v>
      </c>
      <c r="H88" s="251">
        <v>5.9155791018346204E-3</v>
      </c>
      <c r="I88" s="251">
        <v>6.5728656687051336E-3</v>
      </c>
      <c r="J88" s="251">
        <v>7.2301522355756476E-3</v>
      </c>
      <c r="K88" s="252" t="e">
        <f t="shared" si="9"/>
        <v>#DIV/0!</v>
      </c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</row>
    <row r="89" spans="1:60" s="64" customFormat="1">
      <c r="A89" s="183" t="s">
        <v>529</v>
      </c>
      <c r="B89" s="36" t="s">
        <v>359</v>
      </c>
      <c r="C89" s="108" t="s">
        <v>33</v>
      </c>
      <c r="D89" s="263"/>
      <c r="E89" s="143">
        <v>50</v>
      </c>
      <c r="F89" s="29">
        <f t="shared" si="10"/>
        <v>0</v>
      </c>
      <c r="G89" s="256" t="e">
        <f t="shared" si="8"/>
        <v>#DIV/0!</v>
      </c>
      <c r="H89" s="251">
        <v>5.8621283832792535E-5</v>
      </c>
      <c r="I89" s="251">
        <v>6.5134759814213924E-5</v>
      </c>
      <c r="J89" s="251">
        <v>7.1648235795635325E-5</v>
      </c>
      <c r="K89" s="252" t="e">
        <f t="shared" si="9"/>
        <v>#DIV/0!</v>
      </c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</row>
    <row r="90" spans="1:60" s="64" customFormat="1">
      <c r="A90" s="183" t="s">
        <v>530</v>
      </c>
      <c r="B90" s="36" t="s">
        <v>389</v>
      </c>
      <c r="C90" s="108" t="s">
        <v>30</v>
      </c>
      <c r="D90" s="263"/>
      <c r="E90" s="143">
        <v>60</v>
      </c>
      <c r="F90" s="29">
        <f t="shared" si="10"/>
        <v>0</v>
      </c>
      <c r="G90" s="256" t="e">
        <f t="shared" si="8"/>
        <v>#DIV/0!</v>
      </c>
      <c r="H90" s="251">
        <v>3.4418901882227121E-3</v>
      </c>
      <c r="I90" s="251">
        <v>3.8243224313585689E-3</v>
      </c>
      <c r="J90" s="251">
        <v>4.2067546744944265E-3</v>
      </c>
      <c r="K90" s="252" t="e">
        <f t="shared" si="9"/>
        <v>#DIV/0!</v>
      </c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</row>
    <row r="91" spans="1:60" s="64" customFormat="1">
      <c r="A91" s="183" t="s">
        <v>531</v>
      </c>
      <c r="B91" s="36" t="s">
        <v>388</v>
      </c>
      <c r="C91" s="108" t="s">
        <v>30</v>
      </c>
      <c r="D91" s="263"/>
      <c r="E91" s="143">
        <v>100</v>
      </c>
      <c r="F91" s="29">
        <f t="shared" si="10"/>
        <v>0</v>
      </c>
      <c r="G91" s="256" t="e">
        <f t="shared" si="8"/>
        <v>#DIV/0!</v>
      </c>
      <c r="H91" s="251">
        <v>3.3849105588655021E-3</v>
      </c>
      <c r="I91" s="251">
        <v>3.7610117320727803E-3</v>
      </c>
      <c r="J91" s="251">
        <v>4.1371129052800585E-3</v>
      </c>
      <c r="K91" s="252" t="e">
        <f t="shared" si="9"/>
        <v>#DIV/0!</v>
      </c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</row>
    <row r="92" spans="1:60" s="64" customFormat="1">
      <c r="A92" s="183" t="s">
        <v>532</v>
      </c>
      <c r="B92" s="36" t="s">
        <v>387</v>
      </c>
      <c r="C92" s="108" t="s">
        <v>30</v>
      </c>
      <c r="D92" s="263"/>
      <c r="E92" s="143">
        <v>80</v>
      </c>
      <c r="F92" s="29">
        <f t="shared" si="10"/>
        <v>0</v>
      </c>
      <c r="G92" s="256" t="e">
        <f t="shared" si="8"/>
        <v>#DIV/0!</v>
      </c>
      <c r="H92" s="251">
        <v>3.5350120688691154E-3</v>
      </c>
      <c r="I92" s="251">
        <v>3.9277911876323506E-3</v>
      </c>
      <c r="J92" s="251">
        <v>4.3205703063955861E-3</v>
      </c>
      <c r="K92" s="252" t="e">
        <f t="shared" si="9"/>
        <v>#DIV/0!</v>
      </c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</row>
    <row r="93" spans="1:60" s="64" customFormat="1">
      <c r="A93" s="183" t="s">
        <v>533</v>
      </c>
      <c r="B93" s="36" t="s">
        <v>386</v>
      </c>
      <c r="C93" s="108" t="s">
        <v>30</v>
      </c>
      <c r="D93" s="263"/>
      <c r="E93" s="143">
        <v>60</v>
      </c>
      <c r="F93" s="29">
        <f t="shared" si="10"/>
        <v>0</v>
      </c>
      <c r="G93" s="256" t="e">
        <f t="shared" si="8"/>
        <v>#DIV/0!</v>
      </c>
      <c r="H93" s="251">
        <v>4.3379232979738726E-3</v>
      </c>
      <c r="I93" s="251">
        <v>4.8199147755265247E-3</v>
      </c>
      <c r="J93" s="251">
        <v>5.3019062530791777E-3</v>
      </c>
      <c r="K93" s="252" t="e">
        <f t="shared" si="9"/>
        <v>#DIV/0!</v>
      </c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</row>
    <row r="94" spans="1:60" s="64" customFormat="1">
      <c r="A94" s="183" t="s">
        <v>534</v>
      </c>
      <c r="B94" s="36" t="s">
        <v>385</v>
      </c>
      <c r="C94" s="108" t="s">
        <v>30</v>
      </c>
      <c r="D94" s="263"/>
      <c r="E94" s="143">
        <v>100</v>
      </c>
      <c r="F94" s="29">
        <f t="shared" si="10"/>
        <v>0</v>
      </c>
      <c r="G94" s="256" t="e">
        <f t="shared" si="8"/>
        <v>#DIV/0!</v>
      </c>
      <c r="H94" s="251">
        <v>4.0846173050328805E-3</v>
      </c>
      <c r="I94" s="251">
        <v>4.538463672258756E-3</v>
      </c>
      <c r="J94" s="251">
        <v>4.9923100394846324E-3</v>
      </c>
      <c r="K94" s="252" t="e">
        <f t="shared" si="9"/>
        <v>#DIV/0!</v>
      </c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</row>
    <row r="95" spans="1:60" s="64" customFormat="1">
      <c r="A95" s="183" t="s">
        <v>535</v>
      </c>
      <c r="B95" s="36" t="s">
        <v>384</v>
      </c>
      <c r="C95" s="108" t="s">
        <v>30</v>
      </c>
      <c r="D95" s="263"/>
      <c r="E95" s="143">
        <v>80</v>
      </c>
      <c r="F95" s="29">
        <f t="shared" si="10"/>
        <v>0</v>
      </c>
      <c r="G95" s="256" t="e">
        <f t="shared" si="8"/>
        <v>#DIV/0!</v>
      </c>
      <c r="H95" s="251">
        <v>4.4147320451700042E-3</v>
      </c>
      <c r="I95" s="251">
        <v>4.9052578279666715E-3</v>
      </c>
      <c r="J95" s="251">
        <v>5.3957836107633387E-3</v>
      </c>
      <c r="K95" s="252" t="e">
        <f t="shared" si="9"/>
        <v>#DIV/0!</v>
      </c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</row>
    <row r="96" spans="1:60" s="64" customFormat="1">
      <c r="A96" s="183" t="s">
        <v>383</v>
      </c>
      <c r="B96" s="36" t="s">
        <v>382</v>
      </c>
      <c r="C96" s="108" t="s">
        <v>30</v>
      </c>
      <c r="D96" s="263"/>
      <c r="E96" s="143">
        <v>100</v>
      </c>
      <c r="F96" s="29">
        <f t="shared" si="10"/>
        <v>0</v>
      </c>
      <c r="G96" s="256" t="e">
        <f t="shared" si="8"/>
        <v>#DIV/0!</v>
      </c>
      <c r="H96" s="251">
        <v>5.4349104272321093E-3</v>
      </c>
      <c r="I96" s="251">
        <v>6.0387893635912328E-3</v>
      </c>
      <c r="J96" s="251">
        <v>6.6426682999503562E-3</v>
      </c>
      <c r="K96" s="252" t="e">
        <f t="shared" si="9"/>
        <v>#DIV/0!</v>
      </c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</row>
    <row r="97" spans="1:60" s="64" customFormat="1">
      <c r="A97" s="183" t="s">
        <v>381</v>
      </c>
      <c r="B97" s="36" t="s">
        <v>380</v>
      </c>
      <c r="C97" s="108" t="s">
        <v>30</v>
      </c>
      <c r="D97" s="263"/>
      <c r="E97" s="143">
        <v>80</v>
      </c>
      <c r="F97" s="29">
        <f t="shared" si="10"/>
        <v>0</v>
      </c>
      <c r="G97" s="256" t="e">
        <f t="shared" si="8"/>
        <v>#DIV/0!</v>
      </c>
      <c r="H97" s="251">
        <v>5.0395431532938972E-3</v>
      </c>
      <c r="I97" s="251">
        <v>5.5994923925487749E-3</v>
      </c>
      <c r="J97" s="251">
        <v>6.1594416318036527E-3</v>
      </c>
      <c r="K97" s="252" t="e">
        <f t="shared" si="9"/>
        <v>#DIV/0!</v>
      </c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</row>
    <row r="98" spans="1:60" s="64" customFormat="1">
      <c r="A98" s="183" t="s">
        <v>379</v>
      </c>
      <c r="B98" s="36" t="s">
        <v>378</v>
      </c>
      <c r="C98" s="108" t="s">
        <v>30</v>
      </c>
      <c r="D98" s="263"/>
      <c r="E98" s="143">
        <v>60</v>
      </c>
      <c r="F98" s="29">
        <f t="shared" si="10"/>
        <v>0</v>
      </c>
      <c r="G98" s="256" t="e">
        <f t="shared" si="8"/>
        <v>#DIV/0!</v>
      </c>
      <c r="H98" s="251">
        <v>4.4810962505057381E-3</v>
      </c>
      <c r="I98" s="251">
        <v>4.9789958338952644E-3</v>
      </c>
      <c r="J98" s="251">
        <v>5.4768954172847916E-3</v>
      </c>
      <c r="K98" s="252" t="e">
        <f t="shared" si="9"/>
        <v>#DIV/0!</v>
      </c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</row>
    <row r="99" spans="1:60" s="64" customFormat="1">
      <c r="A99" s="182">
        <v>102192</v>
      </c>
      <c r="B99" s="33" t="s">
        <v>391</v>
      </c>
      <c r="C99" s="34" t="s">
        <v>2</v>
      </c>
      <c r="D99" s="263"/>
      <c r="E99" s="108">
        <v>300</v>
      </c>
      <c r="F99" s="29">
        <f t="shared" si="10"/>
        <v>0</v>
      </c>
      <c r="G99" s="256" t="e">
        <f t="shared" si="8"/>
        <v>#DIV/0!</v>
      </c>
      <c r="H99" s="251">
        <v>9.2992616514467341E-4</v>
      </c>
      <c r="I99" s="251">
        <v>1.0332512946051927E-3</v>
      </c>
      <c r="J99" s="251">
        <v>1.1365764240657121E-3</v>
      </c>
      <c r="K99" s="252" t="e">
        <f t="shared" si="9"/>
        <v>#DIV/0!</v>
      </c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</row>
    <row r="100" spans="1:60" s="64" customFormat="1">
      <c r="A100" s="182">
        <v>102191</v>
      </c>
      <c r="B100" s="33" t="s">
        <v>390</v>
      </c>
      <c r="C100" s="34" t="s">
        <v>2</v>
      </c>
      <c r="D100" s="263"/>
      <c r="E100" s="108">
        <v>300</v>
      </c>
      <c r="F100" s="29">
        <f t="shared" si="10"/>
        <v>0</v>
      </c>
      <c r="G100" s="256" t="e">
        <f t="shared" si="8"/>
        <v>#DIV/0!</v>
      </c>
      <c r="H100" s="251">
        <v>1.0532441470112316E-3</v>
      </c>
      <c r="I100" s="251">
        <v>1.1702712744569241E-3</v>
      </c>
      <c r="J100" s="251">
        <v>1.2872984019026165E-3</v>
      </c>
      <c r="K100" s="252" t="e">
        <f t="shared" si="9"/>
        <v>#DIV/0!</v>
      </c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</row>
    <row r="101" spans="1:60" s="64" customFormat="1">
      <c r="A101" s="165" t="s">
        <v>536</v>
      </c>
      <c r="B101" s="30" t="s">
        <v>392</v>
      </c>
      <c r="C101" s="34" t="s">
        <v>2</v>
      </c>
      <c r="D101" s="263"/>
      <c r="E101" s="108">
        <v>50</v>
      </c>
      <c r="F101" s="208">
        <f t="shared" si="10"/>
        <v>0</v>
      </c>
      <c r="G101" s="256" t="e">
        <f t="shared" si="8"/>
        <v>#DIV/0!</v>
      </c>
      <c r="H101" s="251">
        <v>2.6402198947845369E-3</v>
      </c>
      <c r="I101" s="251">
        <v>2.9335776608717078E-3</v>
      </c>
      <c r="J101" s="251">
        <v>3.2269354269588786E-3</v>
      </c>
      <c r="K101" s="252" t="e">
        <f t="shared" si="9"/>
        <v>#DIV/0!</v>
      </c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</row>
    <row r="102" spans="1:60" s="64" customFormat="1" ht="30">
      <c r="A102" s="183" t="s">
        <v>537</v>
      </c>
      <c r="B102" s="36" t="s">
        <v>360</v>
      </c>
      <c r="C102" s="108" t="s">
        <v>30</v>
      </c>
      <c r="D102" s="263"/>
      <c r="E102" s="143">
        <v>40</v>
      </c>
      <c r="F102" s="29">
        <f t="shared" si="10"/>
        <v>0</v>
      </c>
      <c r="G102" s="256" t="e">
        <f t="shared" si="8"/>
        <v>#DIV/0!</v>
      </c>
      <c r="H102" s="251">
        <v>2.3527623181861593E-3</v>
      </c>
      <c r="I102" s="251">
        <v>2.614180353540177E-3</v>
      </c>
      <c r="J102" s="251">
        <v>2.8755983888941951E-3</v>
      </c>
      <c r="K102" s="252" t="e">
        <f t="shared" si="9"/>
        <v>#DIV/0!</v>
      </c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</row>
    <row r="103" spans="1:60" s="64" customFormat="1">
      <c r="A103" s="165" t="s">
        <v>411</v>
      </c>
      <c r="B103" s="33" t="s">
        <v>410</v>
      </c>
      <c r="C103" s="109" t="s">
        <v>30</v>
      </c>
      <c r="D103" s="263"/>
      <c r="E103" s="143">
        <v>20</v>
      </c>
      <c r="F103" s="29">
        <f t="shared" si="10"/>
        <v>0</v>
      </c>
      <c r="G103" s="256" t="e">
        <f t="shared" si="8"/>
        <v>#DIV/0!</v>
      </c>
      <c r="H103" s="251">
        <v>1.364615588017694E-3</v>
      </c>
      <c r="I103" s="251">
        <v>1.5162395422418822E-3</v>
      </c>
      <c r="J103" s="251">
        <v>1.6678634964660706E-3</v>
      </c>
      <c r="K103" s="252" t="e">
        <f t="shared" si="9"/>
        <v>#DIV/0!</v>
      </c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</row>
    <row r="104" spans="1:60" s="64" customFormat="1">
      <c r="A104" s="12"/>
      <c r="B104" s="42" t="s">
        <v>342</v>
      </c>
      <c r="C104" s="55" t="s">
        <v>12</v>
      </c>
      <c r="D104" s="57"/>
      <c r="E104" s="127"/>
      <c r="F104" s="71"/>
      <c r="G104" s="71"/>
      <c r="H104" s="71"/>
      <c r="I104" s="71"/>
      <c r="J104" s="71"/>
      <c r="K104" s="71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</row>
    <row r="105" spans="1:60" s="64" customFormat="1" ht="30">
      <c r="A105" s="178">
        <v>87879</v>
      </c>
      <c r="B105" s="53" t="s">
        <v>89</v>
      </c>
      <c r="C105" s="54" t="s">
        <v>2</v>
      </c>
      <c r="D105" s="260"/>
      <c r="E105" s="126">
        <v>450</v>
      </c>
      <c r="F105" s="29">
        <f>E105*D105</f>
        <v>0</v>
      </c>
      <c r="G105" s="256" t="e">
        <f t="shared" si="8"/>
        <v>#DIV/0!</v>
      </c>
      <c r="H105" s="251">
        <v>3.2807236685254124E-4</v>
      </c>
      <c r="I105" s="251">
        <v>3.6452485205837912E-4</v>
      </c>
      <c r="J105" s="251">
        <v>4.0097733726421705E-4</v>
      </c>
      <c r="K105" s="252" t="e">
        <f t="shared" si="9"/>
        <v>#DIV/0!</v>
      </c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</row>
    <row r="106" spans="1:60" s="64" customFormat="1" ht="30">
      <c r="A106" s="178">
        <v>87911</v>
      </c>
      <c r="B106" s="53" t="s">
        <v>90</v>
      </c>
      <c r="C106" s="54" t="s">
        <v>2</v>
      </c>
      <c r="D106" s="260"/>
      <c r="E106" s="126">
        <v>200</v>
      </c>
      <c r="F106" s="29">
        <f>E106*D106</f>
        <v>0</v>
      </c>
      <c r="G106" s="256" t="e">
        <f t="shared" si="8"/>
        <v>#DIV/0!</v>
      </c>
      <c r="H106" s="251">
        <v>6.56920318496696E-4</v>
      </c>
      <c r="I106" s="251">
        <v>7.2991146499632885E-4</v>
      </c>
      <c r="J106" s="251">
        <v>8.0290261149596181E-4</v>
      </c>
      <c r="K106" s="252" t="e">
        <f t="shared" si="9"/>
        <v>#DIV/0!</v>
      </c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</row>
    <row r="107" spans="1:60" s="64" customFormat="1" ht="45">
      <c r="A107" s="182">
        <v>87529</v>
      </c>
      <c r="B107" s="33" t="s">
        <v>338</v>
      </c>
      <c r="C107" s="34" t="s">
        <v>2</v>
      </c>
      <c r="D107" s="263"/>
      <c r="E107" s="108">
        <v>500</v>
      </c>
      <c r="F107" s="29">
        <f>E107*D107</f>
        <v>0</v>
      </c>
      <c r="G107" s="256" t="e">
        <f t="shared" si="8"/>
        <v>#DIV/0!</v>
      </c>
      <c r="H107" s="251">
        <v>2.8257139241121159E-3</v>
      </c>
      <c r="I107" s="251">
        <v>3.139682137902351E-3</v>
      </c>
      <c r="J107" s="251">
        <v>3.4536503516925865E-3</v>
      </c>
      <c r="K107" s="252" t="e">
        <f t="shared" si="9"/>
        <v>#DIV/0!</v>
      </c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</row>
    <row r="108" spans="1:60" s="64" customFormat="1" ht="45">
      <c r="A108" s="182">
        <v>87561</v>
      </c>
      <c r="B108" s="33" t="s">
        <v>339</v>
      </c>
      <c r="C108" s="34" t="s">
        <v>2</v>
      </c>
      <c r="D108" s="263"/>
      <c r="E108" s="108">
        <v>500</v>
      </c>
      <c r="F108" s="29">
        <f>E108*D108</f>
        <v>0</v>
      </c>
      <c r="G108" s="256" t="e">
        <f t="shared" si="8"/>
        <v>#DIV/0!</v>
      </c>
      <c r="H108" s="251">
        <v>3.0034521055235597E-3</v>
      </c>
      <c r="I108" s="251">
        <v>3.3371690061372887E-3</v>
      </c>
      <c r="J108" s="251">
        <v>3.6708859067510176E-3</v>
      </c>
      <c r="K108" s="252" t="e">
        <f t="shared" si="9"/>
        <v>#DIV/0!</v>
      </c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</row>
    <row r="109" spans="1:60" s="64" customFormat="1">
      <c r="A109" s="12"/>
      <c r="B109" s="42" t="s">
        <v>1</v>
      </c>
      <c r="C109" s="55" t="s">
        <v>12</v>
      </c>
      <c r="D109" s="57"/>
      <c r="E109" s="127"/>
      <c r="F109" s="71"/>
      <c r="G109" s="71"/>
      <c r="H109" s="71"/>
      <c r="I109" s="71"/>
      <c r="J109" s="71"/>
      <c r="K109" s="71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</row>
    <row r="110" spans="1:60" s="64" customFormat="1" ht="30">
      <c r="A110" s="178">
        <v>87267</v>
      </c>
      <c r="B110" s="53" t="s">
        <v>618</v>
      </c>
      <c r="C110" s="54" t="s">
        <v>2</v>
      </c>
      <c r="D110" s="260"/>
      <c r="E110" s="126">
        <v>100</v>
      </c>
      <c r="F110" s="29">
        <f>E110*D110</f>
        <v>0</v>
      </c>
      <c r="G110" s="256" t="e">
        <f t="shared" si="8"/>
        <v>#DIV/0!</v>
      </c>
      <c r="H110" s="251">
        <v>8.9812718868851704E-4</v>
      </c>
      <c r="I110" s="251">
        <v>9.9791909854279664E-4</v>
      </c>
      <c r="J110" s="251">
        <v>1.0977110083970763E-3</v>
      </c>
      <c r="K110" s="252" t="e">
        <f t="shared" si="9"/>
        <v>#DIV/0!</v>
      </c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</row>
    <row r="111" spans="1:60" s="64" customFormat="1" ht="30">
      <c r="A111" s="180">
        <v>87265</v>
      </c>
      <c r="B111" s="53" t="s">
        <v>619</v>
      </c>
      <c r="C111" s="54" t="s">
        <v>2</v>
      </c>
      <c r="D111" s="260"/>
      <c r="E111" s="126">
        <v>100</v>
      </c>
      <c r="F111" s="29">
        <f>E111*D111</f>
        <v>0</v>
      </c>
      <c r="G111" s="256" t="e">
        <f t="shared" si="8"/>
        <v>#DIV/0!</v>
      </c>
      <c r="H111" s="251">
        <v>8.0932273004876299E-4</v>
      </c>
      <c r="I111" s="251">
        <v>8.9924747783195883E-4</v>
      </c>
      <c r="J111" s="251">
        <v>9.8917222561515478E-4</v>
      </c>
      <c r="K111" s="252" t="e">
        <f t="shared" si="9"/>
        <v>#DIV/0!</v>
      </c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</row>
    <row r="112" spans="1:60" s="13" customFormat="1" ht="30">
      <c r="A112" s="180">
        <v>87273</v>
      </c>
      <c r="B112" s="53" t="s">
        <v>621</v>
      </c>
      <c r="C112" s="26" t="s">
        <v>30</v>
      </c>
      <c r="D112" s="260"/>
      <c r="E112" s="126">
        <v>100</v>
      </c>
      <c r="F112" s="29">
        <f>E112*D112</f>
        <v>0</v>
      </c>
      <c r="G112" s="256" t="e">
        <f t="shared" si="8"/>
        <v>#DIV/0!</v>
      </c>
      <c r="H112" s="251">
        <v>9.2307516615208697E-4</v>
      </c>
      <c r="I112" s="251">
        <v>1.0256390735023189E-3</v>
      </c>
      <c r="J112" s="251">
        <v>1.1282029808525509E-3</v>
      </c>
      <c r="K112" s="252" t="e">
        <f t="shared" si="9"/>
        <v>#DIV/0!</v>
      </c>
    </row>
    <row r="113" spans="1:60" s="64" customFormat="1" ht="30">
      <c r="A113" s="178">
        <v>87275</v>
      </c>
      <c r="B113" s="53" t="s">
        <v>620</v>
      </c>
      <c r="C113" s="54" t="s">
        <v>2</v>
      </c>
      <c r="D113" s="260"/>
      <c r="E113" s="126">
        <v>100</v>
      </c>
      <c r="F113" s="29">
        <f>E113*D113</f>
        <v>0</v>
      </c>
      <c r="G113" s="256" t="e">
        <f t="shared" si="8"/>
        <v>#DIV/0!</v>
      </c>
      <c r="H113" s="251">
        <v>1.0417396392689638E-3</v>
      </c>
      <c r="I113" s="251">
        <v>1.1574884880766263E-3</v>
      </c>
      <c r="J113" s="251">
        <v>1.2732373368842891E-3</v>
      </c>
      <c r="K113" s="252" t="e">
        <f t="shared" si="9"/>
        <v>#DIV/0!</v>
      </c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</row>
    <row r="114" spans="1:60" s="64" customFormat="1" ht="30">
      <c r="A114" s="181">
        <v>87246</v>
      </c>
      <c r="B114" s="53" t="s">
        <v>622</v>
      </c>
      <c r="C114" s="26" t="s">
        <v>30</v>
      </c>
      <c r="D114" s="260"/>
      <c r="E114" s="129">
        <v>100</v>
      </c>
      <c r="F114" s="29">
        <f>D114*E114</f>
        <v>0</v>
      </c>
      <c r="G114" s="256" t="e">
        <f t="shared" si="8"/>
        <v>#DIV/0!</v>
      </c>
      <c r="H114" s="251">
        <v>9.2010209111756825E-4</v>
      </c>
      <c r="I114" s="251">
        <v>1.0223356567972981E-3</v>
      </c>
      <c r="J114" s="251">
        <v>1.1245692224770279E-3</v>
      </c>
      <c r="K114" s="252" t="e">
        <f t="shared" si="9"/>
        <v>#DIV/0!</v>
      </c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</row>
    <row r="115" spans="1:60" s="64" customFormat="1" ht="30">
      <c r="A115" s="181">
        <v>87261</v>
      </c>
      <c r="B115" s="51" t="s">
        <v>88</v>
      </c>
      <c r="C115" s="26" t="s">
        <v>30</v>
      </c>
      <c r="D115" s="260"/>
      <c r="E115" s="126">
        <v>150</v>
      </c>
      <c r="F115" s="29">
        <f>E115*D115</f>
        <v>0</v>
      </c>
      <c r="G115" s="256" t="e">
        <f t="shared" si="8"/>
        <v>#DIV/0!</v>
      </c>
      <c r="H115" s="251">
        <v>2.7242415805426735E-3</v>
      </c>
      <c r="I115" s="251">
        <v>3.0269350894918594E-3</v>
      </c>
      <c r="J115" s="251">
        <v>3.3296285984410457E-3</v>
      </c>
      <c r="K115" s="252" t="e">
        <f t="shared" si="9"/>
        <v>#DIV/0!</v>
      </c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</row>
    <row r="116" spans="1:60" s="64" customFormat="1" ht="45">
      <c r="A116" s="178">
        <v>87536</v>
      </c>
      <c r="B116" s="53" t="s">
        <v>623</v>
      </c>
      <c r="C116" s="54" t="s">
        <v>2</v>
      </c>
      <c r="D116" s="260"/>
      <c r="E116" s="126">
        <v>150</v>
      </c>
      <c r="F116" s="29">
        <f>E116*D116</f>
        <v>0</v>
      </c>
      <c r="G116" s="256" t="e">
        <f t="shared" si="8"/>
        <v>#DIV/0!</v>
      </c>
      <c r="H116" s="251">
        <v>8.4480573426508408E-4</v>
      </c>
      <c r="I116" s="251">
        <v>9.3867303807231559E-4</v>
      </c>
      <c r="J116" s="251">
        <v>1.0325403418795472E-3</v>
      </c>
      <c r="K116" s="252" t="e">
        <f t="shared" si="9"/>
        <v>#DIV/0!</v>
      </c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</row>
    <row r="117" spans="1:60" s="64" customFormat="1" ht="30">
      <c r="A117" s="181">
        <v>97634</v>
      </c>
      <c r="B117" s="60" t="s">
        <v>336</v>
      </c>
      <c r="C117" s="24" t="s">
        <v>30</v>
      </c>
      <c r="D117" s="261"/>
      <c r="E117" s="124">
        <v>500</v>
      </c>
      <c r="F117" s="22">
        <f>E117*D117</f>
        <v>0</v>
      </c>
      <c r="G117" s="256" t="e">
        <f t="shared" si="8"/>
        <v>#DIV/0!</v>
      </c>
      <c r="H117" s="251">
        <v>6.0560245811826447E-4</v>
      </c>
      <c r="I117" s="251">
        <v>6.72891620131405E-4</v>
      </c>
      <c r="J117" s="251">
        <v>7.4018078214454553E-4</v>
      </c>
      <c r="K117" s="252" t="e">
        <f t="shared" si="9"/>
        <v>#DIV/0!</v>
      </c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</row>
    <row r="118" spans="1:60" s="64" customFormat="1">
      <c r="A118" s="181">
        <v>97632</v>
      </c>
      <c r="B118" s="60" t="s">
        <v>624</v>
      </c>
      <c r="C118" s="24" t="s">
        <v>27</v>
      </c>
      <c r="D118" s="261"/>
      <c r="E118" s="124">
        <v>500</v>
      </c>
      <c r="F118" s="22">
        <f>E118*D118</f>
        <v>0</v>
      </c>
      <c r="G118" s="256" t="e">
        <f t="shared" si="8"/>
        <v>#DIV/0!</v>
      </c>
      <c r="H118" s="251">
        <v>2.3526072012278374E-4</v>
      </c>
      <c r="I118" s="251">
        <v>2.6140080013642636E-4</v>
      </c>
      <c r="J118" s="251">
        <v>2.8754088015006901E-4</v>
      </c>
      <c r="K118" s="252" t="e">
        <f t="shared" si="9"/>
        <v>#DIV/0!</v>
      </c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</row>
    <row r="119" spans="1:60" s="64" customFormat="1">
      <c r="A119" s="178">
        <v>97633</v>
      </c>
      <c r="B119" s="72" t="s">
        <v>87</v>
      </c>
      <c r="C119" s="21" t="s">
        <v>2</v>
      </c>
      <c r="D119" s="261"/>
      <c r="E119" s="124">
        <v>200</v>
      </c>
      <c r="F119" s="22">
        <f>E119*D119</f>
        <v>0</v>
      </c>
      <c r="G119" s="256" t="e">
        <f t="shared" si="8"/>
        <v>#DIV/0!</v>
      </c>
      <c r="H119" s="251">
        <v>8.2237840737425804E-4</v>
      </c>
      <c r="I119" s="251">
        <v>9.1375378597139778E-4</v>
      </c>
      <c r="J119" s="251">
        <v>1.0051291645685376E-3</v>
      </c>
      <c r="K119" s="252" t="e">
        <f t="shared" si="9"/>
        <v>#DIV/0!</v>
      </c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</row>
    <row r="120" spans="1:60" s="64" customFormat="1">
      <c r="A120" s="12"/>
      <c r="B120" s="42" t="s">
        <v>441</v>
      </c>
      <c r="C120" s="55" t="s">
        <v>12</v>
      </c>
      <c r="D120" s="57"/>
      <c r="E120" s="127"/>
      <c r="F120" s="71"/>
      <c r="G120" s="71"/>
      <c r="H120" s="71"/>
      <c r="I120" s="71"/>
      <c r="J120" s="71"/>
      <c r="K120" s="71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</row>
    <row r="121" spans="1:60" s="64" customFormat="1" ht="30">
      <c r="A121" s="178">
        <v>98679</v>
      </c>
      <c r="B121" s="73" t="s">
        <v>23</v>
      </c>
      <c r="C121" s="54" t="s">
        <v>2</v>
      </c>
      <c r="D121" s="260"/>
      <c r="E121" s="126">
        <v>100</v>
      </c>
      <c r="F121" s="29">
        <f t="shared" ref="F121:F129" si="11">E121*D121</f>
        <v>0</v>
      </c>
      <c r="G121" s="256" t="e">
        <f t="shared" si="8"/>
        <v>#DIV/0!</v>
      </c>
      <c r="H121" s="251">
        <v>5.4627022155982622E-4</v>
      </c>
      <c r="I121" s="251">
        <v>6.0696691284425138E-4</v>
      </c>
      <c r="J121" s="251">
        <v>6.6766360412867654E-4</v>
      </c>
      <c r="K121" s="252" t="e">
        <f t="shared" si="9"/>
        <v>#DIV/0!</v>
      </c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</row>
    <row r="122" spans="1:60" s="64" customFormat="1" ht="30">
      <c r="A122" s="178">
        <v>98680</v>
      </c>
      <c r="B122" s="73" t="s">
        <v>24</v>
      </c>
      <c r="C122" s="54" t="s">
        <v>2</v>
      </c>
      <c r="D122" s="260"/>
      <c r="E122" s="126">
        <v>100</v>
      </c>
      <c r="F122" s="29">
        <f t="shared" si="11"/>
        <v>0</v>
      </c>
      <c r="G122" s="256" t="e">
        <f t="shared" si="8"/>
        <v>#DIV/0!</v>
      </c>
      <c r="H122" s="251">
        <v>6.7075158061380457E-4</v>
      </c>
      <c r="I122" s="251">
        <v>7.4527953401533841E-4</v>
      </c>
      <c r="J122" s="251">
        <v>8.1980748741687236E-4</v>
      </c>
      <c r="K122" s="252" t="e">
        <f t="shared" si="9"/>
        <v>#DIV/0!</v>
      </c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</row>
    <row r="123" spans="1:60" s="64" customFormat="1" ht="30">
      <c r="A123" s="178">
        <v>98681</v>
      </c>
      <c r="B123" s="73" t="s">
        <v>25</v>
      </c>
      <c r="C123" s="54" t="s">
        <v>2</v>
      </c>
      <c r="D123" s="260"/>
      <c r="E123" s="126">
        <v>100</v>
      </c>
      <c r="F123" s="29">
        <f t="shared" si="11"/>
        <v>0</v>
      </c>
      <c r="G123" s="256" t="e">
        <f t="shared" si="8"/>
        <v>#DIV/0!</v>
      </c>
      <c r="H123" s="251">
        <v>4.7944066534912348E-4</v>
      </c>
      <c r="I123" s="251">
        <v>5.3271185038791498E-4</v>
      </c>
      <c r="J123" s="251">
        <v>5.8598303542670648E-4</v>
      </c>
      <c r="K123" s="252" t="e">
        <f t="shared" si="9"/>
        <v>#DIV/0!</v>
      </c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</row>
    <row r="124" spans="1:60" s="64" customFormat="1" ht="30">
      <c r="A124" s="178">
        <v>98682</v>
      </c>
      <c r="B124" s="73" t="s">
        <v>26</v>
      </c>
      <c r="C124" s="54" t="s">
        <v>2</v>
      </c>
      <c r="D124" s="260"/>
      <c r="E124" s="126">
        <v>100</v>
      </c>
      <c r="F124" s="29">
        <f t="shared" si="11"/>
        <v>0</v>
      </c>
      <c r="G124" s="256" t="e">
        <f t="shared" si="8"/>
        <v>#DIV/0!</v>
      </c>
      <c r="H124" s="251">
        <v>6.0392202440310184E-4</v>
      </c>
      <c r="I124" s="251">
        <v>6.7102447155900202E-4</v>
      </c>
      <c r="J124" s="251">
        <v>7.381269187149023E-4</v>
      </c>
      <c r="K124" s="252" t="e">
        <f t="shared" si="9"/>
        <v>#DIV/0!</v>
      </c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</row>
    <row r="125" spans="1:60" s="13" customFormat="1" ht="45">
      <c r="A125" s="178">
        <v>104162</v>
      </c>
      <c r="B125" s="74" t="s">
        <v>625</v>
      </c>
      <c r="C125" s="54" t="s">
        <v>2</v>
      </c>
      <c r="D125" s="260"/>
      <c r="E125" s="131">
        <v>100</v>
      </c>
      <c r="F125" s="29">
        <f t="shared" si="11"/>
        <v>0</v>
      </c>
      <c r="G125" s="256" t="e">
        <f t="shared" si="8"/>
        <v>#DIV/0!</v>
      </c>
      <c r="H125" s="251">
        <v>1.5978339348558951E-3</v>
      </c>
      <c r="I125" s="251">
        <v>1.7753710387287723E-3</v>
      </c>
      <c r="J125" s="251">
        <v>1.9529081426016498E-3</v>
      </c>
      <c r="K125" s="252" t="e">
        <f t="shared" si="9"/>
        <v>#DIV/0!</v>
      </c>
    </row>
    <row r="126" spans="1:60" s="64" customFormat="1">
      <c r="A126" s="178">
        <v>101727</v>
      </c>
      <c r="B126" s="73" t="s">
        <v>77</v>
      </c>
      <c r="C126" s="54" t="s">
        <v>2</v>
      </c>
      <c r="D126" s="260"/>
      <c r="E126" s="128">
        <v>700</v>
      </c>
      <c r="F126" s="29">
        <f t="shared" si="11"/>
        <v>0</v>
      </c>
      <c r="G126" s="256" t="e">
        <f t="shared" si="8"/>
        <v>#DIV/0!</v>
      </c>
      <c r="H126" s="251">
        <v>1.4897432677313499E-2</v>
      </c>
      <c r="I126" s="251">
        <v>1.6552702974792777E-2</v>
      </c>
      <c r="J126" s="251">
        <v>1.8207973272272054E-2</v>
      </c>
      <c r="K126" s="252" t="e">
        <f t="shared" si="9"/>
        <v>#DIV/0!</v>
      </c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</row>
    <row r="127" spans="1:60" s="64" customFormat="1" ht="30">
      <c r="A127" s="180">
        <v>94995</v>
      </c>
      <c r="B127" s="157" t="s">
        <v>459</v>
      </c>
      <c r="C127" s="54" t="s">
        <v>2</v>
      </c>
      <c r="D127" s="260"/>
      <c r="E127" s="126">
        <v>100</v>
      </c>
      <c r="F127" s="29">
        <f t="shared" ref="F127" si="12">E127*D127</f>
        <v>0</v>
      </c>
      <c r="G127" s="256" t="e">
        <f t="shared" si="8"/>
        <v>#DIV/0!</v>
      </c>
      <c r="H127" s="251">
        <v>1.1342927577348498E-3</v>
      </c>
      <c r="I127" s="251">
        <v>1.2603252863720553E-3</v>
      </c>
      <c r="J127" s="251">
        <v>1.386357815009261E-3</v>
      </c>
      <c r="K127" s="252" t="e">
        <f t="shared" si="9"/>
        <v>#DIV/0!</v>
      </c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</row>
    <row r="128" spans="1:60" s="64" customFormat="1" ht="30">
      <c r="A128" s="178">
        <v>92400</v>
      </c>
      <c r="B128" s="53" t="s">
        <v>19</v>
      </c>
      <c r="C128" s="54" t="s">
        <v>2</v>
      </c>
      <c r="D128" s="260"/>
      <c r="E128" s="128">
        <v>100</v>
      </c>
      <c r="F128" s="29">
        <f t="shared" si="11"/>
        <v>0</v>
      </c>
      <c r="G128" s="256" t="e">
        <f t="shared" si="8"/>
        <v>#DIV/0!</v>
      </c>
      <c r="H128" s="251">
        <v>1.2413234589775228E-3</v>
      </c>
      <c r="I128" s="251">
        <v>1.3792482877528032E-3</v>
      </c>
      <c r="J128" s="251">
        <v>1.5171731165280835E-3</v>
      </c>
      <c r="K128" s="252" t="e">
        <f t="shared" si="9"/>
        <v>#DIV/0!</v>
      </c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</row>
    <row r="129" spans="1:60" s="64" customFormat="1" ht="30">
      <c r="A129" s="178">
        <v>92395</v>
      </c>
      <c r="B129" s="53" t="s">
        <v>20</v>
      </c>
      <c r="C129" s="54" t="s">
        <v>2</v>
      </c>
      <c r="D129" s="260"/>
      <c r="E129" s="128">
        <v>100</v>
      </c>
      <c r="F129" s="29">
        <f t="shared" si="11"/>
        <v>0</v>
      </c>
      <c r="G129" s="256" t="e">
        <f t="shared" si="8"/>
        <v>#DIV/0!</v>
      </c>
      <c r="H129" s="251">
        <v>1.4655967278857809E-3</v>
      </c>
      <c r="I129" s="251">
        <v>1.6284408087619787E-3</v>
      </c>
      <c r="J129" s="251">
        <v>1.7912848896381767E-3</v>
      </c>
      <c r="K129" s="252" t="e">
        <f t="shared" si="9"/>
        <v>#DIV/0!</v>
      </c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</row>
    <row r="130" spans="1:60" s="64" customFormat="1" ht="30">
      <c r="A130" s="181">
        <v>92391</v>
      </c>
      <c r="B130" s="51" t="s">
        <v>460</v>
      </c>
      <c r="C130" s="26" t="s">
        <v>30</v>
      </c>
      <c r="D130" s="260"/>
      <c r="E130" s="129">
        <v>100</v>
      </c>
      <c r="F130" s="29">
        <f>D130*E130</f>
        <v>0</v>
      </c>
      <c r="G130" s="256" t="e">
        <f t="shared" si="8"/>
        <v>#DIV/0!</v>
      </c>
      <c r="H130" s="251">
        <v>9.3483820215822615E-4</v>
      </c>
      <c r="I130" s="251">
        <v>1.0387091135091401E-3</v>
      </c>
      <c r="J130" s="251">
        <v>1.1425800248600541E-3</v>
      </c>
      <c r="K130" s="252" t="e">
        <f t="shared" si="9"/>
        <v>#DIV/0!</v>
      </c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</row>
    <row r="131" spans="1:60" s="64" customFormat="1" ht="30">
      <c r="A131" s="181">
        <v>92396</v>
      </c>
      <c r="B131" s="51" t="s">
        <v>97</v>
      </c>
      <c r="C131" s="26" t="s">
        <v>30</v>
      </c>
      <c r="D131" s="260"/>
      <c r="E131" s="129">
        <v>100</v>
      </c>
      <c r="F131" s="29">
        <f>D131*E131</f>
        <v>0</v>
      </c>
      <c r="G131" s="256" t="e">
        <f t="shared" si="8"/>
        <v>#DIV/0!</v>
      </c>
      <c r="H131" s="251">
        <v>1.0877576702380356E-3</v>
      </c>
      <c r="I131" s="251">
        <v>1.2086196335978172E-3</v>
      </c>
      <c r="J131" s="251">
        <v>1.329481596957599E-3</v>
      </c>
      <c r="K131" s="252" t="e">
        <f t="shared" si="9"/>
        <v>#DIV/0!</v>
      </c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</row>
    <row r="132" spans="1:60" s="64" customFormat="1" ht="45">
      <c r="A132" s="182">
        <v>101814</v>
      </c>
      <c r="B132" s="33" t="s">
        <v>440</v>
      </c>
      <c r="C132" s="34" t="s">
        <v>2</v>
      </c>
      <c r="D132" s="263"/>
      <c r="E132" s="143">
        <v>200</v>
      </c>
      <c r="F132" s="94">
        <f t="shared" ref="F132:F136" si="13">E132*D132</f>
        <v>0</v>
      </c>
      <c r="G132" s="256" t="e">
        <f t="shared" si="8"/>
        <v>#DIV/0!</v>
      </c>
      <c r="H132" s="251">
        <v>1.5847782575304E-3</v>
      </c>
      <c r="I132" s="251">
        <v>1.7608647305893334E-3</v>
      </c>
      <c r="J132" s="251">
        <v>1.936951203648267E-3</v>
      </c>
      <c r="K132" s="252" t="e">
        <f t="shared" si="9"/>
        <v>#DIV/0!</v>
      </c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</row>
    <row r="133" spans="1:60" s="13" customFormat="1" ht="45">
      <c r="A133" s="182">
        <v>101816</v>
      </c>
      <c r="B133" s="33" t="s">
        <v>476</v>
      </c>
      <c r="C133" s="34" t="s">
        <v>2</v>
      </c>
      <c r="D133" s="263"/>
      <c r="E133" s="143">
        <v>100</v>
      </c>
      <c r="F133" s="94">
        <f t="shared" si="13"/>
        <v>0</v>
      </c>
      <c r="G133" s="256" t="e">
        <f t="shared" si="8"/>
        <v>#DIV/0!</v>
      </c>
      <c r="H133" s="251">
        <v>1.1956932204042578E-3</v>
      </c>
      <c r="I133" s="251">
        <v>1.3285480226713975E-3</v>
      </c>
      <c r="J133" s="251">
        <v>1.4614028249385373E-3</v>
      </c>
      <c r="K133" s="252" t="e">
        <f t="shared" si="9"/>
        <v>#DIV/0!</v>
      </c>
    </row>
    <row r="134" spans="1:60" s="64" customFormat="1" ht="30">
      <c r="A134" s="184">
        <v>101850</v>
      </c>
      <c r="B134" s="37" t="s">
        <v>439</v>
      </c>
      <c r="C134" s="109" t="s">
        <v>30</v>
      </c>
      <c r="D134" s="263"/>
      <c r="E134" s="143">
        <v>200</v>
      </c>
      <c r="F134" s="94">
        <f t="shared" si="13"/>
        <v>0</v>
      </c>
      <c r="G134" s="256" t="e">
        <f t="shared" si="8"/>
        <v>#DIV/0!</v>
      </c>
      <c r="H134" s="251">
        <v>1.968951257642989E-3</v>
      </c>
      <c r="I134" s="251">
        <v>2.1877236196033213E-3</v>
      </c>
      <c r="J134" s="251">
        <v>2.4064959815636535E-3</v>
      </c>
      <c r="K134" s="252" t="e">
        <f t="shared" si="9"/>
        <v>#DIV/0!</v>
      </c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</row>
    <row r="135" spans="1:60" s="64" customFormat="1" ht="30">
      <c r="A135" s="184">
        <v>101852</v>
      </c>
      <c r="B135" s="37" t="s">
        <v>438</v>
      </c>
      <c r="C135" s="109" t="s">
        <v>30</v>
      </c>
      <c r="D135" s="263"/>
      <c r="E135" s="143">
        <v>100</v>
      </c>
      <c r="F135" s="94">
        <f t="shared" si="13"/>
        <v>0</v>
      </c>
      <c r="G135" s="256" t="e">
        <f t="shared" ref="G135:G198" si="14">F135/$E$551</f>
        <v>#DIV/0!</v>
      </c>
      <c r="H135" s="251">
        <v>1.2143072554029835E-3</v>
      </c>
      <c r="I135" s="251">
        <v>1.3492302837810927E-3</v>
      </c>
      <c r="J135" s="251">
        <v>1.4841533121592021E-3</v>
      </c>
      <c r="K135" s="252" t="e">
        <f t="shared" ref="K135:K198" si="15">IF(AND(G135&gt;=H135,G135&lt;=J135),"OK","Ajustar")</f>
        <v>#DIV/0!</v>
      </c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</row>
    <row r="136" spans="1:60" s="64" customFormat="1">
      <c r="A136" s="238">
        <v>39635</v>
      </c>
      <c r="B136" s="239" t="s">
        <v>635</v>
      </c>
      <c r="C136" s="240" t="s">
        <v>30</v>
      </c>
      <c r="D136" s="263"/>
      <c r="E136" s="241">
        <v>500</v>
      </c>
      <c r="F136" s="94">
        <f t="shared" si="13"/>
        <v>0</v>
      </c>
      <c r="G136" s="256" t="e">
        <f t="shared" si="14"/>
        <v>#DIV/0!</v>
      </c>
      <c r="H136" s="251">
        <v>9.75491771651971E-3</v>
      </c>
      <c r="I136" s="251">
        <v>1.0838797462799678E-2</v>
      </c>
      <c r="J136" s="251">
        <v>1.1922677209079647E-2</v>
      </c>
      <c r="K136" s="252" t="e">
        <f t="shared" si="15"/>
        <v>#DIV/0!</v>
      </c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</row>
    <row r="137" spans="1:60" s="64" customFormat="1" ht="51" customHeight="1">
      <c r="A137" s="167" t="s">
        <v>570</v>
      </c>
      <c r="B137" s="148" t="s">
        <v>551</v>
      </c>
      <c r="C137" s="109" t="s">
        <v>30</v>
      </c>
      <c r="D137" s="263"/>
      <c r="E137" s="126">
        <v>500</v>
      </c>
      <c r="F137" s="29">
        <f>D137*E137</f>
        <v>0</v>
      </c>
      <c r="G137" s="256" t="e">
        <f t="shared" si="14"/>
        <v>#DIV/0!</v>
      </c>
      <c r="H137" s="251">
        <v>1.6771136763055045E-2</v>
      </c>
      <c r="I137" s="251">
        <v>1.8634596403394495E-2</v>
      </c>
      <c r="J137" s="251">
        <v>2.0498056043733944E-2</v>
      </c>
      <c r="K137" s="252" t="e">
        <f t="shared" si="15"/>
        <v>#DIV/0!</v>
      </c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</row>
    <row r="138" spans="1:60" s="64" customFormat="1" ht="22.5" customHeight="1">
      <c r="A138" s="152"/>
      <c r="B138" s="5" t="s">
        <v>35</v>
      </c>
      <c r="C138" s="5"/>
      <c r="D138" s="1"/>
      <c r="E138" s="130"/>
      <c r="F138" s="28"/>
      <c r="G138" s="28"/>
      <c r="H138" s="28"/>
      <c r="I138" s="28"/>
      <c r="J138" s="28"/>
      <c r="K138" s="28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</row>
    <row r="139" spans="1:60" s="64" customFormat="1">
      <c r="A139" s="181">
        <v>98695</v>
      </c>
      <c r="B139" s="51" t="s">
        <v>94</v>
      </c>
      <c r="C139" s="26" t="s">
        <v>27</v>
      </c>
      <c r="D139" s="260"/>
      <c r="E139" s="129">
        <v>80</v>
      </c>
      <c r="F139" s="29">
        <f>D139*E139</f>
        <v>0</v>
      </c>
      <c r="G139" s="256" t="e">
        <f t="shared" si="14"/>
        <v>#DIV/0!</v>
      </c>
      <c r="H139" s="251">
        <v>1.319941904020752E-3</v>
      </c>
      <c r="I139" s="251">
        <v>1.4666021155786133E-3</v>
      </c>
      <c r="J139" s="251">
        <v>1.6132623271364749E-3</v>
      </c>
      <c r="K139" s="252" t="e">
        <f t="shared" si="15"/>
        <v>#DIV/0!</v>
      </c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</row>
    <row r="140" spans="1:60" s="64" customFormat="1">
      <c r="A140" s="181">
        <v>98689</v>
      </c>
      <c r="B140" s="51" t="s">
        <v>95</v>
      </c>
      <c r="C140" s="26" t="s">
        <v>27</v>
      </c>
      <c r="D140" s="260"/>
      <c r="E140" s="129">
        <v>80</v>
      </c>
      <c r="F140" s="29">
        <f>D140*E140</f>
        <v>0</v>
      </c>
      <c r="G140" s="256" t="e">
        <f t="shared" si="14"/>
        <v>#DIV/0!</v>
      </c>
      <c r="H140" s="251">
        <v>1.5629584720596714E-3</v>
      </c>
      <c r="I140" s="251">
        <v>1.736620524510746E-3</v>
      </c>
      <c r="J140" s="251">
        <v>1.9102825769618207E-3</v>
      </c>
      <c r="K140" s="252" t="e">
        <f t="shared" si="15"/>
        <v>#DIV/0!</v>
      </c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</row>
    <row r="141" spans="1:60" s="64" customFormat="1">
      <c r="A141" s="181">
        <v>101738</v>
      </c>
      <c r="B141" s="51" t="s">
        <v>78</v>
      </c>
      <c r="C141" s="26" t="s">
        <v>27</v>
      </c>
      <c r="D141" s="260"/>
      <c r="E141" s="129">
        <v>150</v>
      </c>
      <c r="F141" s="29">
        <f>D141*E141</f>
        <v>0</v>
      </c>
      <c r="G141" s="256" t="e">
        <f t="shared" si="14"/>
        <v>#DIV/0!</v>
      </c>
      <c r="H141" s="251">
        <v>5.438788351190178E-4</v>
      </c>
      <c r="I141" s="251">
        <v>6.043098167989086E-4</v>
      </c>
      <c r="J141" s="251">
        <v>6.647407984787995E-4</v>
      </c>
      <c r="K141" s="252" t="e">
        <f t="shared" si="15"/>
        <v>#DIV/0!</v>
      </c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</row>
    <row r="142" spans="1:60" s="64" customFormat="1">
      <c r="A142" s="185">
        <v>101739</v>
      </c>
      <c r="B142" s="51" t="s">
        <v>79</v>
      </c>
      <c r="C142" s="26" t="s">
        <v>27</v>
      </c>
      <c r="D142" s="260"/>
      <c r="E142" s="129">
        <v>500</v>
      </c>
      <c r="F142" s="29">
        <f>D142*E142</f>
        <v>0</v>
      </c>
      <c r="G142" s="256" t="e">
        <f t="shared" si="14"/>
        <v>#DIV/0!</v>
      </c>
      <c r="H142" s="251">
        <v>2.9310641916396266E-3</v>
      </c>
      <c r="I142" s="251">
        <v>3.2567379907106962E-3</v>
      </c>
      <c r="J142" s="251">
        <v>3.5824117897817662E-3</v>
      </c>
      <c r="K142" s="252" t="e">
        <f t="shared" si="15"/>
        <v>#DIV/0!</v>
      </c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</row>
    <row r="143" spans="1:60" s="64" customFormat="1">
      <c r="A143" s="181">
        <v>98697</v>
      </c>
      <c r="B143" s="51" t="s">
        <v>96</v>
      </c>
      <c r="C143" s="26" t="s">
        <v>27</v>
      </c>
      <c r="D143" s="260"/>
      <c r="E143" s="129">
        <v>200</v>
      </c>
      <c r="F143" s="29">
        <f>D143*E143</f>
        <v>0</v>
      </c>
      <c r="G143" s="256" t="e">
        <f t="shared" si="14"/>
        <v>#DIV/0!</v>
      </c>
      <c r="H143" s="251">
        <v>1.9932529144468815E-3</v>
      </c>
      <c r="I143" s="251">
        <v>2.2147254604965349E-3</v>
      </c>
      <c r="J143" s="251">
        <v>2.4361980065461886E-3</v>
      </c>
      <c r="K143" s="252" t="e">
        <f t="shared" si="15"/>
        <v>#DIV/0!</v>
      </c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</row>
    <row r="144" spans="1:60" s="64" customFormat="1">
      <c r="A144" s="15"/>
      <c r="B144" s="75" t="s">
        <v>57</v>
      </c>
      <c r="C144" s="76"/>
      <c r="D144" s="67"/>
      <c r="E144" s="125"/>
      <c r="F144" s="28"/>
      <c r="G144" s="28"/>
      <c r="H144" s="28"/>
      <c r="I144" s="28"/>
      <c r="J144" s="28"/>
      <c r="K144" s="28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</row>
    <row r="145" spans="1:60" s="64" customFormat="1" ht="30">
      <c r="A145" s="177">
        <v>101963</v>
      </c>
      <c r="B145" s="78" t="s">
        <v>68</v>
      </c>
      <c r="C145" s="79" t="s">
        <v>30</v>
      </c>
      <c r="D145" s="262"/>
      <c r="E145" s="126">
        <v>50</v>
      </c>
      <c r="F145" s="29">
        <f>E145*D145</f>
        <v>0</v>
      </c>
      <c r="G145" s="256" t="e">
        <f t="shared" si="14"/>
        <v>#DIV/0!</v>
      </c>
      <c r="H145" s="251">
        <v>1.3623793185352079E-3</v>
      </c>
      <c r="I145" s="251">
        <v>1.5137547983724532E-3</v>
      </c>
      <c r="J145" s="251">
        <v>1.6651302782096987E-3</v>
      </c>
      <c r="K145" s="252" t="e">
        <f t="shared" si="15"/>
        <v>#DIV/0!</v>
      </c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</row>
    <row r="146" spans="1:60" s="64" customFormat="1" ht="30">
      <c r="A146" s="177">
        <v>101964</v>
      </c>
      <c r="B146" s="78" t="s">
        <v>58</v>
      </c>
      <c r="C146" s="79" t="s">
        <v>30</v>
      </c>
      <c r="D146" s="262"/>
      <c r="E146" s="126">
        <v>50</v>
      </c>
      <c r="F146" s="29">
        <f>E146*D146</f>
        <v>0</v>
      </c>
      <c r="G146" s="256" t="e">
        <f t="shared" si="14"/>
        <v>#DIV/0!</v>
      </c>
      <c r="H146" s="251">
        <v>1.2517292215983382E-3</v>
      </c>
      <c r="I146" s="251">
        <v>1.3908102462203758E-3</v>
      </c>
      <c r="J146" s="251">
        <v>1.5298912708424136E-3</v>
      </c>
      <c r="K146" s="252" t="e">
        <f t="shared" si="15"/>
        <v>#DIV/0!</v>
      </c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</row>
    <row r="147" spans="1:60" s="13" customFormat="1">
      <c r="A147" s="177">
        <v>130</v>
      </c>
      <c r="B147" s="33" t="s">
        <v>479</v>
      </c>
      <c r="C147" s="34" t="s">
        <v>33</v>
      </c>
      <c r="D147" s="260"/>
      <c r="E147" s="86">
        <v>1500</v>
      </c>
      <c r="F147" s="52">
        <f>E147*D147</f>
        <v>0</v>
      </c>
      <c r="G147" s="256" t="e">
        <f t="shared" si="14"/>
        <v>#DIV/0!</v>
      </c>
      <c r="H147" s="251">
        <v>8.0273025932004751E-4</v>
      </c>
      <c r="I147" s="251">
        <v>8.9192251035560832E-4</v>
      </c>
      <c r="J147" s="251">
        <v>9.8111476139116924E-4</v>
      </c>
      <c r="K147" s="252" t="e">
        <f t="shared" si="15"/>
        <v>#DIV/0!</v>
      </c>
    </row>
    <row r="148" spans="1:60" s="64" customFormat="1">
      <c r="A148" s="12"/>
      <c r="B148" s="42" t="s">
        <v>341</v>
      </c>
      <c r="C148" s="55" t="s">
        <v>12</v>
      </c>
      <c r="D148" s="57"/>
      <c r="E148" s="127"/>
      <c r="F148" s="71"/>
      <c r="G148" s="71"/>
      <c r="H148" s="71"/>
      <c r="I148" s="71"/>
      <c r="J148" s="71"/>
      <c r="K148" s="71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</row>
    <row r="149" spans="1:60" s="64" customFormat="1">
      <c r="A149" s="178">
        <v>99054</v>
      </c>
      <c r="B149" s="73" t="s">
        <v>91</v>
      </c>
      <c r="C149" s="54" t="s">
        <v>3</v>
      </c>
      <c r="D149" s="260"/>
      <c r="E149" s="126">
        <v>50</v>
      </c>
      <c r="F149" s="29">
        <f t="shared" ref="F149:F154" si="16">E149*D149</f>
        <v>0</v>
      </c>
      <c r="G149" s="256" t="e">
        <f t="shared" si="14"/>
        <v>#DIV/0!</v>
      </c>
      <c r="H149" s="251">
        <v>4.8273690071348112E-4</v>
      </c>
      <c r="I149" s="251">
        <v>5.3637433412609013E-4</v>
      </c>
      <c r="J149" s="251">
        <v>5.9001176753869914E-4</v>
      </c>
      <c r="K149" s="252" t="e">
        <f t="shared" si="15"/>
        <v>#DIV/0!</v>
      </c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</row>
    <row r="150" spans="1:60" s="64" customFormat="1">
      <c r="A150" s="181">
        <v>96120</v>
      </c>
      <c r="B150" s="51" t="s">
        <v>92</v>
      </c>
      <c r="C150" s="26" t="s">
        <v>27</v>
      </c>
      <c r="D150" s="260"/>
      <c r="E150" s="129">
        <v>300</v>
      </c>
      <c r="F150" s="29">
        <f t="shared" si="16"/>
        <v>0</v>
      </c>
      <c r="G150" s="256" t="e">
        <f t="shared" si="14"/>
        <v>#DIV/0!</v>
      </c>
      <c r="H150" s="251">
        <v>1.4309539405270411E-4</v>
      </c>
      <c r="I150" s="251">
        <v>1.5899488228078234E-4</v>
      </c>
      <c r="J150" s="251">
        <v>1.7489437050886058E-4</v>
      </c>
      <c r="K150" s="252" t="e">
        <f t="shared" si="15"/>
        <v>#DIV/0!</v>
      </c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</row>
    <row r="151" spans="1:60" s="64" customFormat="1">
      <c r="A151" s="181">
        <v>96123</v>
      </c>
      <c r="B151" s="51" t="s">
        <v>93</v>
      </c>
      <c r="C151" s="26" t="s">
        <v>27</v>
      </c>
      <c r="D151" s="260"/>
      <c r="E151" s="129">
        <v>150</v>
      </c>
      <c r="F151" s="29">
        <f t="shared" si="16"/>
        <v>0</v>
      </c>
      <c r="G151" s="256" t="e">
        <f t="shared" si="14"/>
        <v>#DIV/0!</v>
      </c>
      <c r="H151" s="251">
        <v>6.8076955083881338E-4</v>
      </c>
      <c r="I151" s="251">
        <v>7.5641061204312593E-4</v>
      </c>
      <c r="J151" s="251">
        <v>8.3205167324743859E-4</v>
      </c>
      <c r="K151" s="252" t="e">
        <f t="shared" si="15"/>
        <v>#DIV/0!</v>
      </c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</row>
    <row r="152" spans="1:60" s="3" customFormat="1" ht="30">
      <c r="A152" s="165" t="s">
        <v>538</v>
      </c>
      <c r="B152" s="33" t="s">
        <v>412</v>
      </c>
      <c r="C152" s="109" t="s">
        <v>30</v>
      </c>
      <c r="D152" s="263"/>
      <c r="E152" s="143">
        <v>500</v>
      </c>
      <c r="F152" s="29">
        <f t="shared" si="16"/>
        <v>0</v>
      </c>
      <c r="G152" s="256" t="e">
        <f t="shared" si="14"/>
        <v>#DIV/0!</v>
      </c>
      <c r="H152" s="251">
        <v>8.1798342688844793E-3</v>
      </c>
      <c r="I152" s="251">
        <v>9.0887047432049763E-3</v>
      </c>
      <c r="J152" s="251">
        <v>9.9975752175254749E-3</v>
      </c>
      <c r="K152" s="252" t="e">
        <f t="shared" si="15"/>
        <v>#DIV/0!</v>
      </c>
    </row>
    <row r="153" spans="1:60" s="3" customFormat="1">
      <c r="A153" s="165" t="s">
        <v>680</v>
      </c>
      <c r="B153" s="176" t="s">
        <v>681</v>
      </c>
      <c r="C153" s="109" t="s">
        <v>30</v>
      </c>
      <c r="D153" s="263"/>
      <c r="E153" s="241">
        <v>500</v>
      </c>
      <c r="F153" s="29">
        <f t="shared" si="16"/>
        <v>0</v>
      </c>
      <c r="G153" s="256" t="e">
        <f t="shared" si="14"/>
        <v>#DIV/0!</v>
      </c>
      <c r="H153" s="251">
        <v>7.8980384612648816E-4</v>
      </c>
      <c r="I153" s="251">
        <v>8.7755982902943124E-4</v>
      </c>
      <c r="J153" s="251">
        <v>9.6531581193237443E-4</v>
      </c>
      <c r="K153" s="252" t="e">
        <f t="shared" si="15"/>
        <v>#DIV/0!</v>
      </c>
    </row>
    <row r="154" spans="1:60" s="3" customFormat="1" ht="30">
      <c r="A154" s="249" t="s">
        <v>678</v>
      </c>
      <c r="B154" s="176" t="s">
        <v>679</v>
      </c>
      <c r="C154" s="109" t="s">
        <v>30</v>
      </c>
      <c r="D154" s="263"/>
      <c r="E154" s="241">
        <v>500</v>
      </c>
      <c r="F154" s="29">
        <f t="shared" si="16"/>
        <v>0</v>
      </c>
      <c r="G154" s="256" t="e">
        <f t="shared" si="14"/>
        <v>#DIV/0!</v>
      </c>
      <c r="H154" s="251">
        <v>1.6739705085659605E-3</v>
      </c>
      <c r="I154" s="251">
        <v>1.8599672317399561E-3</v>
      </c>
      <c r="J154" s="251">
        <v>2.0459639549139518E-3</v>
      </c>
      <c r="K154" s="252" t="e">
        <f t="shared" si="15"/>
        <v>#DIV/0!</v>
      </c>
    </row>
    <row r="155" spans="1:60" s="3" customFormat="1">
      <c r="A155" s="12"/>
      <c r="B155" s="42" t="s">
        <v>0</v>
      </c>
      <c r="C155" s="55" t="s">
        <v>12</v>
      </c>
      <c r="D155" s="57"/>
      <c r="E155" s="127"/>
      <c r="F155" s="71"/>
      <c r="G155" s="71"/>
      <c r="H155" s="71"/>
      <c r="I155" s="71"/>
      <c r="J155" s="71"/>
      <c r="K155" s="71"/>
    </row>
    <row r="156" spans="1:60" s="3" customFormat="1" ht="30">
      <c r="A156" s="178">
        <v>87298</v>
      </c>
      <c r="B156" s="53" t="s">
        <v>99</v>
      </c>
      <c r="C156" s="54" t="s">
        <v>10</v>
      </c>
      <c r="D156" s="260"/>
      <c r="E156" s="126">
        <v>50</v>
      </c>
      <c r="F156" s="29">
        <f>E156*D156</f>
        <v>0</v>
      </c>
      <c r="G156" s="256" t="e">
        <f t="shared" si="14"/>
        <v>#DIV/0!</v>
      </c>
      <c r="H156" s="251">
        <v>5.0798218568050297E-3</v>
      </c>
      <c r="I156" s="251">
        <v>5.6442465075611436E-3</v>
      </c>
      <c r="J156" s="251">
        <v>6.2086711583172584E-3</v>
      </c>
      <c r="K156" s="252" t="e">
        <f t="shared" si="15"/>
        <v>#DIV/0!</v>
      </c>
    </row>
    <row r="157" spans="1:60" s="3" customFormat="1" ht="30">
      <c r="A157" s="178">
        <v>87376</v>
      </c>
      <c r="B157" s="73" t="s">
        <v>98</v>
      </c>
      <c r="C157" s="54" t="s">
        <v>10</v>
      </c>
      <c r="D157" s="260"/>
      <c r="E157" s="126">
        <v>30</v>
      </c>
      <c r="F157" s="29">
        <f>E157*D157</f>
        <v>0</v>
      </c>
      <c r="G157" s="256" t="e">
        <f t="shared" si="14"/>
        <v>#DIV/0!</v>
      </c>
      <c r="H157" s="251">
        <v>2.7008964783151049E-3</v>
      </c>
      <c r="I157" s="251">
        <v>3.0009960870167832E-3</v>
      </c>
      <c r="J157" s="251">
        <v>3.301095695718462E-3</v>
      </c>
      <c r="K157" s="252" t="e">
        <f t="shared" si="15"/>
        <v>#DIV/0!</v>
      </c>
    </row>
    <row r="158" spans="1:60" s="3" customFormat="1" ht="30">
      <c r="A158" s="178">
        <v>87289</v>
      </c>
      <c r="B158" s="53" t="s">
        <v>100</v>
      </c>
      <c r="C158" s="54" t="s">
        <v>10</v>
      </c>
      <c r="D158" s="260"/>
      <c r="E158" s="126">
        <v>30</v>
      </c>
      <c r="F158" s="29">
        <f>E158*D158</f>
        <v>0</v>
      </c>
      <c r="G158" s="256" t="e">
        <f t="shared" si="14"/>
        <v>#DIV/0!</v>
      </c>
      <c r="H158" s="251">
        <v>2.392330068971645E-3</v>
      </c>
      <c r="I158" s="251">
        <v>2.6581445210796056E-3</v>
      </c>
      <c r="J158" s="251">
        <v>2.9239589731875665E-3</v>
      </c>
      <c r="K158" s="252" t="e">
        <f t="shared" si="15"/>
        <v>#DIV/0!</v>
      </c>
    </row>
    <row r="159" spans="1:60" s="3" customFormat="1" ht="30">
      <c r="A159" s="178">
        <v>87296</v>
      </c>
      <c r="B159" s="73" t="s">
        <v>101</v>
      </c>
      <c r="C159" s="54" t="s">
        <v>10</v>
      </c>
      <c r="D159" s="260"/>
      <c r="E159" s="126">
        <v>30</v>
      </c>
      <c r="F159" s="29">
        <f>E159*D159</f>
        <v>0</v>
      </c>
      <c r="G159" s="256" t="e">
        <f t="shared" si="14"/>
        <v>#DIV/0!</v>
      </c>
      <c r="H159" s="251">
        <v>2.1827670582776578E-3</v>
      </c>
      <c r="I159" s="251">
        <v>2.4252967314196197E-3</v>
      </c>
      <c r="J159" s="251">
        <v>2.667826404561582E-3</v>
      </c>
      <c r="K159" s="252" t="e">
        <f t="shared" si="15"/>
        <v>#DIV/0!</v>
      </c>
    </row>
    <row r="160" spans="1:60" s="3" customFormat="1">
      <c r="A160" s="153"/>
      <c r="B160" s="70" t="s">
        <v>49</v>
      </c>
      <c r="C160" s="65"/>
      <c r="D160" s="67"/>
      <c r="E160" s="125"/>
      <c r="F160" s="28"/>
      <c r="G160" s="28"/>
      <c r="H160" s="28"/>
      <c r="I160" s="28"/>
      <c r="J160" s="28"/>
      <c r="K160" s="28"/>
    </row>
    <row r="161" spans="1:60" s="64" customFormat="1">
      <c r="A161" s="179" t="s">
        <v>52</v>
      </c>
      <c r="B161" s="68" t="s">
        <v>53</v>
      </c>
      <c r="C161" s="69" t="s">
        <v>30</v>
      </c>
      <c r="D161" s="262"/>
      <c r="E161" s="132">
        <v>500</v>
      </c>
      <c r="F161" s="84">
        <f t="shared" ref="F161:F164" si="17">E161*D161</f>
        <v>0</v>
      </c>
      <c r="G161" s="256" t="e">
        <f t="shared" si="14"/>
        <v>#DIV/0!</v>
      </c>
      <c r="H161" s="251">
        <v>4.1105993955519344E-4</v>
      </c>
      <c r="I161" s="251">
        <v>4.5673326617243714E-4</v>
      </c>
      <c r="J161" s="251">
        <v>5.024065927896809E-4</v>
      </c>
      <c r="K161" s="252" t="e">
        <f t="shared" si="15"/>
        <v>#DIV/0!</v>
      </c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</row>
    <row r="162" spans="1:60" s="64" customFormat="1">
      <c r="A162" s="180">
        <v>99826</v>
      </c>
      <c r="B162" s="157" t="s">
        <v>626</v>
      </c>
      <c r="C162" s="240" t="s">
        <v>30</v>
      </c>
      <c r="D162" s="262"/>
      <c r="E162" s="242">
        <v>2000</v>
      </c>
      <c r="F162" s="84">
        <f t="shared" si="17"/>
        <v>0</v>
      </c>
      <c r="G162" s="256" t="e">
        <f t="shared" si="14"/>
        <v>#DIV/0!</v>
      </c>
      <c r="H162" s="251">
        <v>5.4032407149078889E-4</v>
      </c>
      <c r="I162" s="251">
        <v>6.0036007943420984E-4</v>
      </c>
      <c r="J162" s="251">
        <v>6.603960873776309E-4</v>
      </c>
      <c r="K162" s="252" t="e">
        <f t="shared" si="15"/>
        <v>#DIV/0!</v>
      </c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</row>
    <row r="163" spans="1:60" s="197" customFormat="1">
      <c r="A163" s="179" t="s">
        <v>571</v>
      </c>
      <c r="B163" s="68" t="s">
        <v>340</v>
      </c>
      <c r="C163" s="69" t="s">
        <v>30</v>
      </c>
      <c r="D163" s="262"/>
      <c r="E163" s="132">
        <v>3000</v>
      </c>
      <c r="F163" s="84">
        <f t="shared" si="17"/>
        <v>0</v>
      </c>
      <c r="G163" s="256" t="e">
        <f t="shared" si="14"/>
        <v>#DIV/0!</v>
      </c>
      <c r="H163" s="251">
        <v>4.4079444470623086E-3</v>
      </c>
      <c r="I163" s="251">
        <v>4.897716052291454E-3</v>
      </c>
      <c r="J163" s="251">
        <v>5.3874876575206003E-3</v>
      </c>
      <c r="K163" s="252" t="e">
        <f t="shared" si="15"/>
        <v>#DIV/0!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60" s="197" customFormat="1">
      <c r="A164" s="179">
        <v>42408</v>
      </c>
      <c r="B164" s="33" t="s">
        <v>641</v>
      </c>
      <c r="C164" s="69" t="s">
        <v>30</v>
      </c>
      <c r="D164" s="262"/>
      <c r="E164" s="126">
        <v>1000</v>
      </c>
      <c r="F164" s="29">
        <f t="shared" si="17"/>
        <v>0</v>
      </c>
      <c r="G164" s="256" t="e">
        <f t="shared" si="14"/>
        <v>#DIV/0!</v>
      </c>
      <c r="H164" s="251">
        <v>2.7274731838410629E-4</v>
      </c>
      <c r="I164" s="251">
        <v>3.0305257598234033E-4</v>
      </c>
      <c r="J164" s="251">
        <v>3.3335783358057436E-4</v>
      </c>
      <c r="K164" s="252" t="e">
        <f t="shared" si="15"/>
        <v>#DIV/0!</v>
      </c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60" s="3" customFormat="1">
      <c r="A165" s="15"/>
      <c r="B165" s="75" t="s">
        <v>334</v>
      </c>
      <c r="C165" s="76"/>
      <c r="D165" s="77"/>
      <c r="E165" s="125"/>
      <c r="F165" s="28"/>
      <c r="G165" s="28"/>
      <c r="H165" s="28"/>
      <c r="I165" s="28"/>
      <c r="J165" s="28"/>
      <c r="K165" s="28"/>
    </row>
    <row r="166" spans="1:60" s="3" customFormat="1">
      <c r="A166" s="183" t="s">
        <v>603</v>
      </c>
      <c r="B166" s="53" t="s">
        <v>604</v>
      </c>
      <c r="C166" s="54" t="s">
        <v>10</v>
      </c>
      <c r="D166" s="260"/>
      <c r="E166" s="126">
        <v>80</v>
      </c>
      <c r="F166" s="29">
        <f>E166*D166</f>
        <v>0</v>
      </c>
      <c r="G166" s="256" t="e">
        <f t="shared" si="14"/>
        <v>#DIV/0!</v>
      </c>
      <c r="H166" s="251">
        <v>8.4683518113647278E-4</v>
      </c>
      <c r="I166" s="251">
        <v>9.4092797904052534E-4</v>
      </c>
      <c r="J166" s="251">
        <v>1.0350207769445779E-3</v>
      </c>
      <c r="K166" s="252" t="e">
        <f t="shared" si="15"/>
        <v>#DIV/0!</v>
      </c>
    </row>
    <row r="167" spans="1:60" s="3" customFormat="1">
      <c r="A167" s="183" t="s">
        <v>539</v>
      </c>
      <c r="B167" s="148" t="s">
        <v>428</v>
      </c>
      <c r="C167" s="108" t="s">
        <v>38</v>
      </c>
      <c r="D167" s="263"/>
      <c r="E167" s="143">
        <v>40</v>
      </c>
      <c r="F167" s="94">
        <f>E167*D167</f>
        <v>0</v>
      </c>
      <c r="G167" s="256" t="e">
        <f t="shared" si="14"/>
        <v>#DIV/0!</v>
      </c>
      <c r="H167" s="251">
        <v>3.5159843886481954E-4</v>
      </c>
      <c r="I167" s="251">
        <v>3.9066493207202171E-4</v>
      </c>
      <c r="J167" s="251">
        <v>4.2973142527922393E-4</v>
      </c>
      <c r="K167" s="252" t="e">
        <f t="shared" si="15"/>
        <v>#DIV/0!</v>
      </c>
    </row>
    <row r="168" spans="1:60" s="3" customFormat="1">
      <c r="A168" s="183">
        <v>4741</v>
      </c>
      <c r="B168" s="33" t="s">
        <v>480</v>
      </c>
      <c r="C168" s="34" t="s">
        <v>10</v>
      </c>
      <c r="D168" s="263"/>
      <c r="E168" s="143">
        <v>50</v>
      </c>
      <c r="F168" s="94">
        <f>E168*D168</f>
        <v>0</v>
      </c>
      <c r="G168" s="256" t="e">
        <f t="shared" si="14"/>
        <v>#DIV/0!</v>
      </c>
      <c r="H168" s="251">
        <v>5.2927198821029549E-4</v>
      </c>
      <c r="I168" s="251">
        <v>5.8807998690032831E-4</v>
      </c>
      <c r="J168" s="251">
        <v>6.4688798559036124E-4</v>
      </c>
      <c r="K168" s="252" t="e">
        <f t="shared" si="15"/>
        <v>#DIV/0!</v>
      </c>
    </row>
    <row r="169" spans="1:60" s="3" customFormat="1">
      <c r="A169" s="183" t="s">
        <v>605</v>
      </c>
      <c r="B169" s="33" t="s">
        <v>606</v>
      </c>
      <c r="C169" s="34" t="s">
        <v>34</v>
      </c>
      <c r="D169" s="263"/>
      <c r="E169" s="126">
        <v>400</v>
      </c>
      <c r="F169" s="94">
        <f>D169*E169</f>
        <v>0</v>
      </c>
      <c r="G169" s="256" t="e">
        <f t="shared" si="14"/>
        <v>#DIV/0!</v>
      </c>
      <c r="H169" s="251">
        <v>1.8855054010052226E-2</v>
      </c>
      <c r="I169" s="251">
        <v>2.0950060011169138E-2</v>
      </c>
      <c r="J169" s="251">
        <v>2.3045066012286054E-2</v>
      </c>
      <c r="K169" s="252" t="e">
        <f t="shared" si="15"/>
        <v>#DIV/0!</v>
      </c>
    </row>
    <row r="170" spans="1:60" s="3" customFormat="1">
      <c r="A170" s="183" t="s">
        <v>660</v>
      </c>
      <c r="B170" s="157" t="s">
        <v>663</v>
      </c>
      <c r="C170" s="34" t="s">
        <v>34</v>
      </c>
      <c r="D170" s="263"/>
      <c r="E170" s="241">
        <v>50</v>
      </c>
      <c r="F170" s="94">
        <f t="shared" ref="F170:F171" si="18">D170*E170</f>
        <v>0</v>
      </c>
      <c r="G170" s="256" t="e">
        <f t="shared" si="14"/>
        <v>#DIV/0!</v>
      </c>
      <c r="H170" s="251">
        <v>2.6718407946327017E-4</v>
      </c>
      <c r="I170" s="251">
        <v>2.9687119940363351E-4</v>
      </c>
      <c r="J170" s="251">
        <v>3.265583193439969E-4</v>
      </c>
      <c r="K170" s="252" t="e">
        <f t="shared" si="15"/>
        <v>#DIV/0!</v>
      </c>
    </row>
    <row r="171" spans="1:60" s="3" customFormat="1">
      <c r="A171" s="183" t="s">
        <v>661</v>
      </c>
      <c r="B171" s="157" t="s">
        <v>662</v>
      </c>
      <c r="C171" s="54" t="s">
        <v>33</v>
      </c>
      <c r="D171" s="263"/>
      <c r="E171" s="241">
        <v>50</v>
      </c>
      <c r="F171" s="94">
        <f t="shared" si="18"/>
        <v>0</v>
      </c>
      <c r="G171" s="256" t="e">
        <f t="shared" si="14"/>
        <v>#DIV/0!</v>
      </c>
      <c r="H171" s="251">
        <v>1.2848846809543762E-3</v>
      </c>
      <c r="I171" s="251">
        <v>1.4276496455048625E-3</v>
      </c>
      <c r="J171" s="251">
        <v>1.5704146100553489E-3</v>
      </c>
      <c r="K171" s="252" t="e">
        <f t="shared" si="15"/>
        <v>#DIV/0!</v>
      </c>
    </row>
    <row r="172" spans="1:60" s="3" customFormat="1">
      <c r="A172" s="182">
        <v>38124</v>
      </c>
      <c r="B172" s="30" t="s">
        <v>546</v>
      </c>
      <c r="C172" s="34" t="s">
        <v>34</v>
      </c>
      <c r="D172" s="263"/>
      <c r="E172" s="126">
        <v>50</v>
      </c>
      <c r="F172" s="29">
        <f t="shared" ref="F172:F175" si="19">E172*D172</f>
        <v>0</v>
      </c>
      <c r="G172" s="256" t="e">
        <f t="shared" si="14"/>
        <v>#DIV/0!</v>
      </c>
      <c r="H172" s="251">
        <v>1.4147959240350919E-4</v>
      </c>
      <c r="I172" s="251">
        <v>1.5719954711501021E-4</v>
      </c>
      <c r="J172" s="251">
        <v>1.7291950182651126E-4</v>
      </c>
      <c r="K172" s="252" t="e">
        <f t="shared" si="15"/>
        <v>#DIV/0!</v>
      </c>
    </row>
    <row r="173" spans="1:60" s="3" customFormat="1">
      <c r="A173" s="182">
        <v>39961</v>
      </c>
      <c r="B173" s="30" t="s">
        <v>547</v>
      </c>
      <c r="C173" s="34" t="s">
        <v>34</v>
      </c>
      <c r="D173" s="263"/>
      <c r="E173" s="126">
        <v>70</v>
      </c>
      <c r="F173" s="29">
        <f t="shared" si="19"/>
        <v>0</v>
      </c>
      <c r="G173" s="256" t="e">
        <f t="shared" si="14"/>
        <v>#DIV/0!</v>
      </c>
      <c r="H173" s="251">
        <v>2.0847719198572828E-4</v>
      </c>
      <c r="I173" s="251">
        <v>2.3164132442858698E-4</v>
      </c>
      <c r="J173" s="251">
        <v>2.5480545687144572E-4</v>
      </c>
      <c r="K173" s="252" t="e">
        <f t="shared" si="15"/>
        <v>#DIV/0!</v>
      </c>
    </row>
    <row r="174" spans="1:60" s="3" customFormat="1">
      <c r="A174" s="178">
        <v>140</v>
      </c>
      <c r="B174" s="53" t="s">
        <v>487</v>
      </c>
      <c r="C174" s="54" t="s">
        <v>33</v>
      </c>
      <c r="D174" s="260"/>
      <c r="E174" s="126">
        <v>1000</v>
      </c>
      <c r="F174" s="29">
        <f t="shared" si="19"/>
        <v>0</v>
      </c>
      <c r="G174" s="256" t="e">
        <f t="shared" si="14"/>
        <v>#DIV/0!</v>
      </c>
      <c r="H174" s="251">
        <v>2.4702375612892283E-3</v>
      </c>
      <c r="I174" s="251">
        <v>2.744708401432476E-3</v>
      </c>
      <c r="J174" s="251">
        <v>3.0191792415757237E-3</v>
      </c>
      <c r="K174" s="252" t="e">
        <f t="shared" si="15"/>
        <v>#DIV/0!</v>
      </c>
    </row>
    <row r="175" spans="1:60" s="3" customFormat="1" ht="30">
      <c r="A175" s="180">
        <v>20205</v>
      </c>
      <c r="B175" s="157" t="s">
        <v>669</v>
      </c>
      <c r="C175" s="245" t="s">
        <v>27</v>
      </c>
      <c r="D175" s="260"/>
      <c r="E175" s="241">
        <v>500</v>
      </c>
      <c r="F175" s="29">
        <f t="shared" si="19"/>
        <v>0</v>
      </c>
      <c r="G175" s="256" t="e">
        <f t="shared" si="14"/>
        <v>#DIV/0!</v>
      </c>
      <c r="H175" s="251">
        <v>3.4190362896964992E-4</v>
      </c>
      <c r="I175" s="251">
        <v>3.7989292107738879E-4</v>
      </c>
      <c r="J175" s="251">
        <v>4.1788221318512771E-4</v>
      </c>
      <c r="K175" s="252" t="e">
        <f t="shared" si="15"/>
        <v>#DIV/0!</v>
      </c>
    </row>
    <row r="176" spans="1:60" s="3" customFormat="1">
      <c r="A176" s="180" t="s">
        <v>670</v>
      </c>
      <c r="B176" s="157" t="s">
        <v>671</v>
      </c>
      <c r="C176" s="245" t="s">
        <v>30</v>
      </c>
      <c r="D176" s="264"/>
      <c r="E176" s="241">
        <v>100</v>
      </c>
      <c r="F176" s="158">
        <f>D176*E176</f>
        <v>0</v>
      </c>
      <c r="G176" s="256" t="e">
        <f t="shared" si="14"/>
        <v>#DIV/0!</v>
      </c>
      <c r="H176" s="251">
        <v>2.5176961334038919E-3</v>
      </c>
      <c r="I176" s="251">
        <v>2.7974401482265465E-3</v>
      </c>
      <c r="J176" s="251">
        <v>3.0771841630492015E-3</v>
      </c>
      <c r="K176" s="252" t="e">
        <f t="shared" si="15"/>
        <v>#DIV/0!</v>
      </c>
    </row>
    <row r="177" spans="1:20" s="3" customFormat="1">
      <c r="A177" s="15"/>
      <c r="B177" s="75" t="s">
        <v>627</v>
      </c>
      <c r="C177" s="76"/>
      <c r="D177" s="77"/>
      <c r="E177" s="125"/>
      <c r="F177" s="28"/>
      <c r="G177" s="28"/>
      <c r="H177" s="28"/>
      <c r="I177" s="28"/>
      <c r="J177" s="28"/>
      <c r="K177" s="28"/>
    </row>
    <row r="178" spans="1:20" s="3" customFormat="1">
      <c r="A178" s="167">
        <v>94319</v>
      </c>
      <c r="B178" s="148" t="s">
        <v>429</v>
      </c>
      <c r="C178" s="108" t="s">
        <v>38</v>
      </c>
      <c r="D178" s="263"/>
      <c r="E178" s="143">
        <v>50</v>
      </c>
      <c r="F178" s="94">
        <f t="shared" ref="F178:F183" si="20">E178*D178</f>
        <v>0</v>
      </c>
      <c r="G178" s="256" t="e">
        <f t="shared" si="14"/>
        <v>#DIV/0!</v>
      </c>
      <c r="H178" s="251">
        <v>5.7962036759920995E-4</v>
      </c>
      <c r="I178" s="251">
        <v>6.4402263066578886E-4</v>
      </c>
      <c r="J178" s="251">
        <v>7.0842489373236777E-4</v>
      </c>
      <c r="K178" s="252" t="e">
        <f t="shared" si="15"/>
        <v>#DIV/0!</v>
      </c>
    </row>
    <row r="179" spans="1:20" s="3" customFormat="1" ht="30">
      <c r="A179" s="167">
        <v>102354</v>
      </c>
      <c r="B179" s="148" t="s">
        <v>430</v>
      </c>
      <c r="C179" s="108" t="s">
        <v>38</v>
      </c>
      <c r="D179" s="263"/>
      <c r="E179" s="143">
        <v>50</v>
      </c>
      <c r="F179" s="94">
        <f t="shared" si="20"/>
        <v>0</v>
      </c>
      <c r="G179" s="256" t="e">
        <f t="shared" si="14"/>
        <v>#DIV/0!</v>
      </c>
      <c r="H179" s="251">
        <v>1.1779840343290812E-3</v>
      </c>
      <c r="I179" s="251">
        <v>1.3088711492545346E-3</v>
      </c>
      <c r="J179" s="251">
        <v>1.4397582641799882E-3</v>
      </c>
      <c r="K179" s="252" t="e">
        <f t="shared" si="15"/>
        <v>#DIV/0!</v>
      </c>
    </row>
    <row r="180" spans="1:20" s="3" customFormat="1" ht="30">
      <c r="A180" s="186">
        <v>101572</v>
      </c>
      <c r="B180" s="168" t="s">
        <v>432</v>
      </c>
      <c r="C180" s="108" t="s">
        <v>30</v>
      </c>
      <c r="D180" s="263"/>
      <c r="E180" s="143">
        <v>50</v>
      </c>
      <c r="F180" s="94">
        <f t="shared" si="20"/>
        <v>0</v>
      </c>
      <c r="G180" s="256" t="e">
        <f t="shared" si="14"/>
        <v>#DIV/0!</v>
      </c>
      <c r="H180" s="251">
        <v>1.6868969217595205E-4</v>
      </c>
      <c r="I180" s="251">
        <v>1.8743299130661339E-4</v>
      </c>
      <c r="J180" s="251">
        <v>2.0617629043727476E-4</v>
      </c>
      <c r="K180" s="252" t="e">
        <f t="shared" si="15"/>
        <v>#DIV/0!</v>
      </c>
    </row>
    <row r="181" spans="1:20" s="3" customFormat="1" ht="30">
      <c r="A181" s="167">
        <v>101573</v>
      </c>
      <c r="B181" s="148" t="s">
        <v>431</v>
      </c>
      <c r="C181" s="108" t="s">
        <v>30</v>
      </c>
      <c r="D181" s="263"/>
      <c r="E181" s="143">
        <v>50</v>
      </c>
      <c r="F181" s="94">
        <f t="shared" si="20"/>
        <v>0</v>
      </c>
      <c r="G181" s="256" t="e">
        <f t="shared" si="14"/>
        <v>#DIV/0!</v>
      </c>
      <c r="H181" s="251">
        <v>2.3377418260552436E-4</v>
      </c>
      <c r="I181" s="251">
        <v>2.5974909178391595E-4</v>
      </c>
      <c r="J181" s="251">
        <v>2.8572400096230755E-4</v>
      </c>
      <c r="K181" s="252" t="e">
        <f t="shared" si="15"/>
        <v>#DIV/0!</v>
      </c>
    </row>
    <row r="182" spans="1:20" s="3" customFormat="1">
      <c r="A182" s="182">
        <v>93358</v>
      </c>
      <c r="B182" s="30" t="s">
        <v>442</v>
      </c>
      <c r="C182" s="34" t="s">
        <v>10</v>
      </c>
      <c r="D182" s="263"/>
      <c r="E182" s="143">
        <v>100</v>
      </c>
      <c r="F182" s="94">
        <f t="shared" si="20"/>
        <v>0</v>
      </c>
      <c r="G182" s="256" t="e">
        <f t="shared" si="14"/>
        <v>#DIV/0!</v>
      </c>
      <c r="H182" s="251">
        <v>1.5267386622913174E-3</v>
      </c>
      <c r="I182" s="251">
        <v>1.6963762914347972E-3</v>
      </c>
      <c r="J182" s="251">
        <v>1.8660139205782769E-3</v>
      </c>
      <c r="K182" s="252" t="e">
        <f t="shared" si="15"/>
        <v>#DIV/0!</v>
      </c>
    </row>
    <row r="183" spans="1:20" s="197" customFormat="1">
      <c r="A183" s="182" t="s">
        <v>572</v>
      </c>
      <c r="B183" s="148" t="s">
        <v>458</v>
      </c>
      <c r="C183" s="34" t="s">
        <v>10</v>
      </c>
      <c r="D183" s="263"/>
      <c r="E183" s="126">
        <v>50</v>
      </c>
      <c r="F183" s="94">
        <f t="shared" si="20"/>
        <v>0</v>
      </c>
      <c r="G183" s="256" t="e">
        <f t="shared" si="14"/>
        <v>#DIV/0!</v>
      </c>
      <c r="H183" s="251">
        <v>6.0645055018706379E-4</v>
      </c>
      <c r="I183" s="251">
        <v>6.7383394465229311E-4</v>
      </c>
      <c r="J183" s="251">
        <v>7.4121733911752244E-4</v>
      </c>
      <c r="K183" s="252" t="e">
        <f t="shared" si="15"/>
        <v>#DIV/0!</v>
      </c>
      <c r="L183" s="3"/>
      <c r="M183" s="3"/>
      <c r="N183" s="3"/>
      <c r="O183" s="3"/>
      <c r="P183" s="3"/>
      <c r="Q183" s="3"/>
      <c r="R183" s="3"/>
      <c r="S183" s="3"/>
      <c r="T183" s="3"/>
    </row>
    <row r="184" spans="1:20" s="3" customFormat="1">
      <c r="A184" s="15"/>
      <c r="B184" s="75" t="s">
        <v>59</v>
      </c>
      <c r="C184" s="76"/>
      <c r="D184" s="77"/>
      <c r="E184" s="125"/>
      <c r="F184" s="28"/>
      <c r="G184" s="28"/>
      <c r="H184" s="28"/>
      <c r="I184" s="28"/>
      <c r="J184" s="28"/>
      <c r="K184" s="28"/>
    </row>
    <row r="185" spans="1:20" s="3" customFormat="1">
      <c r="A185" s="178">
        <v>97628</v>
      </c>
      <c r="B185" s="58" t="s">
        <v>628</v>
      </c>
      <c r="C185" s="21" t="s">
        <v>38</v>
      </c>
      <c r="D185" s="261"/>
      <c r="E185" s="120">
        <v>40</v>
      </c>
      <c r="F185" s="49">
        <f t="shared" ref="F185:F204" si="21">E185*D185</f>
        <v>0</v>
      </c>
      <c r="G185" s="256" t="e">
        <f t="shared" si="14"/>
        <v>#DIV/0!</v>
      </c>
      <c r="H185" s="251">
        <v>1.9121267452441016E-3</v>
      </c>
      <c r="I185" s="251">
        <v>2.1245852724934462E-3</v>
      </c>
      <c r="J185" s="251">
        <v>2.3370437997427911E-3</v>
      </c>
      <c r="K185" s="252" t="e">
        <f t="shared" si="15"/>
        <v>#DIV/0!</v>
      </c>
    </row>
    <row r="186" spans="1:20" s="3" customFormat="1" ht="30">
      <c r="A186" s="178">
        <v>97629</v>
      </c>
      <c r="B186" s="58" t="s">
        <v>629</v>
      </c>
      <c r="C186" s="21" t="s">
        <v>38</v>
      </c>
      <c r="D186" s="261"/>
      <c r="E186" s="120">
        <v>40</v>
      </c>
      <c r="F186" s="49">
        <f t="shared" si="21"/>
        <v>0</v>
      </c>
      <c r="G186" s="256" t="e">
        <f t="shared" si="14"/>
        <v>#DIV/0!</v>
      </c>
      <c r="H186" s="251">
        <v>5.9937192695896891E-4</v>
      </c>
      <c r="I186" s="251">
        <v>6.6596880773218763E-4</v>
      </c>
      <c r="J186" s="251">
        <v>7.3256568850540646E-4</v>
      </c>
      <c r="K186" s="252" t="e">
        <f t="shared" si="15"/>
        <v>#DIV/0!</v>
      </c>
    </row>
    <row r="187" spans="1:20" s="3" customFormat="1" ht="30">
      <c r="A187" s="178">
        <v>97626</v>
      </c>
      <c r="B187" s="58" t="s">
        <v>21</v>
      </c>
      <c r="C187" s="21" t="s">
        <v>38</v>
      </c>
      <c r="D187" s="261"/>
      <c r="E187" s="120">
        <v>40</v>
      </c>
      <c r="F187" s="49">
        <f t="shared" si="21"/>
        <v>0</v>
      </c>
      <c r="G187" s="256" t="e">
        <f t="shared" si="14"/>
        <v>#DIV/0!</v>
      </c>
      <c r="H187" s="251">
        <v>4.1055839472328333E-3</v>
      </c>
      <c r="I187" s="251">
        <v>4.5617599413698149E-3</v>
      </c>
      <c r="J187" s="251">
        <v>5.0179359355067964E-3</v>
      </c>
      <c r="K187" s="252" t="e">
        <f t="shared" si="15"/>
        <v>#DIV/0!</v>
      </c>
    </row>
    <row r="188" spans="1:20" s="3" customFormat="1" ht="30">
      <c r="A188" s="178">
        <v>97627</v>
      </c>
      <c r="B188" s="58" t="s">
        <v>22</v>
      </c>
      <c r="C188" s="21" t="s">
        <v>38</v>
      </c>
      <c r="D188" s="261"/>
      <c r="E188" s="120">
        <v>50</v>
      </c>
      <c r="F188" s="49">
        <f t="shared" si="21"/>
        <v>0</v>
      </c>
      <c r="G188" s="256" t="e">
        <f t="shared" si="14"/>
        <v>#DIV/0!</v>
      </c>
      <c r="H188" s="251">
        <v>1.6089506502023564E-3</v>
      </c>
      <c r="I188" s="251">
        <v>1.7877229446692849E-3</v>
      </c>
      <c r="J188" s="251">
        <v>1.9664952391362134E-3</v>
      </c>
      <c r="K188" s="252" t="e">
        <f t="shared" si="15"/>
        <v>#DIV/0!</v>
      </c>
    </row>
    <row r="189" spans="1:20" s="3" customFormat="1">
      <c r="A189" s="178">
        <v>97621</v>
      </c>
      <c r="B189" s="53" t="s">
        <v>630</v>
      </c>
      <c r="C189" s="54" t="s">
        <v>10</v>
      </c>
      <c r="D189" s="260"/>
      <c r="E189" s="126">
        <v>50</v>
      </c>
      <c r="F189" s="29">
        <f t="shared" si="21"/>
        <v>0</v>
      </c>
      <c r="G189" s="256" t="e">
        <f t="shared" si="14"/>
        <v>#DIV/0!</v>
      </c>
      <c r="H189" s="251">
        <v>1.0478150534699365E-3</v>
      </c>
      <c r="I189" s="251">
        <v>1.1642389482999294E-3</v>
      </c>
      <c r="J189" s="251">
        <v>1.2806628431299226E-3</v>
      </c>
      <c r="K189" s="252" t="e">
        <f t="shared" si="15"/>
        <v>#DIV/0!</v>
      </c>
    </row>
    <row r="190" spans="1:20" s="3" customFormat="1">
      <c r="A190" s="178">
        <v>97624</v>
      </c>
      <c r="B190" s="53" t="s">
        <v>631</v>
      </c>
      <c r="C190" s="54" t="s">
        <v>10</v>
      </c>
      <c r="D190" s="260"/>
      <c r="E190" s="126">
        <v>50</v>
      </c>
      <c r="F190" s="29">
        <f t="shared" si="21"/>
        <v>0</v>
      </c>
      <c r="G190" s="256" t="e">
        <f t="shared" si="14"/>
        <v>#DIV/0!</v>
      </c>
      <c r="H190" s="251">
        <v>9.6010933995163499E-4</v>
      </c>
      <c r="I190" s="251">
        <v>1.0667881555018167E-3</v>
      </c>
      <c r="J190" s="251">
        <v>1.1734669710519983E-3</v>
      </c>
      <c r="K190" s="252" t="e">
        <f t="shared" si="15"/>
        <v>#DIV/0!</v>
      </c>
    </row>
    <row r="191" spans="1:20" s="3" customFormat="1">
      <c r="A191" s="181">
        <v>97623</v>
      </c>
      <c r="B191" s="51" t="s">
        <v>83</v>
      </c>
      <c r="C191" s="26" t="s">
        <v>38</v>
      </c>
      <c r="D191" s="260"/>
      <c r="E191" s="126">
        <v>50</v>
      </c>
      <c r="F191" s="29">
        <f t="shared" si="21"/>
        <v>0</v>
      </c>
      <c r="G191" s="256" t="e">
        <f t="shared" si="14"/>
        <v>#DIV/0!</v>
      </c>
      <c r="H191" s="251">
        <v>1.5642898926186079E-3</v>
      </c>
      <c r="I191" s="251">
        <v>1.7380998806873422E-3</v>
      </c>
      <c r="J191" s="251">
        <v>1.9119098687560765E-3</v>
      </c>
      <c r="K191" s="252" t="e">
        <f t="shared" si="15"/>
        <v>#DIV/0!</v>
      </c>
    </row>
    <row r="192" spans="1:20" s="3" customFormat="1" ht="30">
      <c r="A192" s="181">
        <v>97625</v>
      </c>
      <c r="B192" s="51" t="s">
        <v>84</v>
      </c>
      <c r="C192" s="26" t="s">
        <v>38</v>
      </c>
      <c r="D192" s="260"/>
      <c r="E192" s="126">
        <v>50</v>
      </c>
      <c r="F192" s="29">
        <f t="shared" si="21"/>
        <v>0</v>
      </c>
      <c r="G192" s="256" t="e">
        <f t="shared" si="14"/>
        <v>#DIV/0!</v>
      </c>
      <c r="H192" s="251">
        <v>3.9625919644856774E-4</v>
      </c>
      <c r="I192" s="251">
        <v>4.4028799605396417E-4</v>
      </c>
      <c r="J192" s="251">
        <v>4.8431679565936065E-4</v>
      </c>
      <c r="K192" s="252" t="e">
        <f t="shared" si="15"/>
        <v>#DIV/0!</v>
      </c>
    </row>
    <row r="193" spans="1:11" s="3" customFormat="1">
      <c r="A193" s="181">
        <v>97631</v>
      </c>
      <c r="B193" s="51" t="s">
        <v>86</v>
      </c>
      <c r="C193" s="26" t="s">
        <v>30</v>
      </c>
      <c r="D193" s="260"/>
      <c r="E193" s="126">
        <v>500</v>
      </c>
      <c r="F193" s="29">
        <f t="shared" si="21"/>
        <v>0</v>
      </c>
      <c r="G193" s="256" t="e">
        <f t="shared" si="14"/>
        <v>#DIV/0!</v>
      </c>
      <c r="H193" s="251">
        <v>1.0295888108670175E-3</v>
      </c>
      <c r="I193" s="251">
        <v>1.1439875676300195E-3</v>
      </c>
      <c r="J193" s="251">
        <v>1.2583863243930216E-3</v>
      </c>
      <c r="K193" s="252" t="e">
        <f t="shared" si="15"/>
        <v>#DIV/0!</v>
      </c>
    </row>
    <row r="194" spans="1:11" s="3" customFormat="1">
      <c r="A194" s="177">
        <v>97622</v>
      </c>
      <c r="B194" s="78" t="s">
        <v>60</v>
      </c>
      <c r="C194" s="79" t="s">
        <v>38</v>
      </c>
      <c r="D194" s="262"/>
      <c r="E194" s="126">
        <v>100</v>
      </c>
      <c r="F194" s="29">
        <f t="shared" si="21"/>
        <v>0</v>
      </c>
      <c r="G194" s="256" t="e">
        <f t="shared" si="14"/>
        <v>#DIV/0!</v>
      </c>
      <c r="H194" s="251">
        <v>1.0213159064231393E-3</v>
      </c>
      <c r="I194" s="251">
        <v>1.1347954515812659E-3</v>
      </c>
      <c r="J194" s="251">
        <v>1.2482749967393926E-3</v>
      </c>
      <c r="K194" s="252" t="e">
        <f t="shared" si="15"/>
        <v>#DIV/0!</v>
      </c>
    </row>
    <row r="195" spans="1:11" s="3" customFormat="1" ht="30">
      <c r="A195" s="177">
        <v>97635</v>
      </c>
      <c r="B195" s="78" t="s">
        <v>461</v>
      </c>
      <c r="C195" s="79" t="s">
        <v>30</v>
      </c>
      <c r="D195" s="262"/>
      <c r="E195" s="126">
        <v>1000</v>
      </c>
      <c r="F195" s="29">
        <f t="shared" si="21"/>
        <v>0</v>
      </c>
      <c r="G195" s="256" t="e">
        <f t="shared" si="14"/>
        <v>#DIV/0!</v>
      </c>
      <c r="H195" s="251">
        <v>2.9084429685508973E-3</v>
      </c>
      <c r="I195" s="251">
        <v>3.2316032983898857E-3</v>
      </c>
      <c r="J195" s="251">
        <v>3.5547636282288746E-3</v>
      </c>
      <c r="K195" s="252" t="e">
        <f t="shared" si="15"/>
        <v>#DIV/0!</v>
      </c>
    </row>
    <row r="196" spans="1:11" s="3" customFormat="1" ht="30">
      <c r="A196" s="177">
        <v>97637</v>
      </c>
      <c r="B196" s="78" t="s">
        <v>43</v>
      </c>
      <c r="C196" s="79" t="s">
        <v>30</v>
      </c>
      <c r="D196" s="262"/>
      <c r="E196" s="126">
        <v>500</v>
      </c>
      <c r="F196" s="29">
        <f t="shared" si="21"/>
        <v>0</v>
      </c>
      <c r="G196" s="256" t="e">
        <f t="shared" si="14"/>
        <v>#DIV/0!</v>
      </c>
      <c r="H196" s="251">
        <v>2.5594298123247895E-4</v>
      </c>
      <c r="I196" s="251">
        <v>2.8438109025830994E-4</v>
      </c>
      <c r="J196" s="251">
        <v>3.1281919928414093E-4</v>
      </c>
      <c r="K196" s="252" t="e">
        <f t="shared" si="15"/>
        <v>#DIV/0!</v>
      </c>
    </row>
    <row r="197" spans="1:11" s="3" customFormat="1">
      <c r="A197" s="247">
        <v>104791</v>
      </c>
      <c r="B197" s="248" t="s">
        <v>675</v>
      </c>
      <c r="C197" s="160" t="s">
        <v>30</v>
      </c>
      <c r="D197" s="264"/>
      <c r="E197" s="241">
        <v>500</v>
      </c>
      <c r="F197" s="29">
        <f>E197*D197</f>
        <v>0</v>
      </c>
      <c r="G197" s="256" t="e">
        <f t="shared" si="14"/>
        <v>#DIV/0!</v>
      </c>
      <c r="H197" s="251">
        <v>5.3838510951175497E-4</v>
      </c>
      <c r="I197" s="251">
        <v>5.9820567723528324E-4</v>
      </c>
      <c r="J197" s="251">
        <v>6.5802624495881162E-4</v>
      </c>
      <c r="K197" s="252" t="e">
        <f t="shared" si="15"/>
        <v>#DIV/0!</v>
      </c>
    </row>
    <row r="198" spans="1:11" s="3" customFormat="1">
      <c r="A198" s="247">
        <v>104789</v>
      </c>
      <c r="B198" s="248" t="s">
        <v>676</v>
      </c>
      <c r="C198" s="160" t="s">
        <v>38</v>
      </c>
      <c r="D198" s="264"/>
      <c r="E198" s="241">
        <v>500</v>
      </c>
      <c r="F198" s="29">
        <f t="shared" ref="F198:F201" si="22">E198*D198</f>
        <v>0</v>
      </c>
      <c r="G198" s="256" t="e">
        <f t="shared" si="14"/>
        <v>#DIV/0!</v>
      </c>
      <c r="H198" s="251">
        <v>1.7971592263005834E-2</v>
      </c>
      <c r="I198" s="251">
        <v>1.9968435847784259E-2</v>
      </c>
      <c r="J198" s="251">
        <v>2.1965279432562688E-2</v>
      </c>
      <c r="K198" s="252" t="e">
        <f t="shared" si="15"/>
        <v>#DIV/0!</v>
      </c>
    </row>
    <row r="199" spans="1:11" s="3" customFormat="1" ht="30">
      <c r="A199" s="247">
        <v>104790</v>
      </c>
      <c r="B199" s="248" t="s">
        <v>677</v>
      </c>
      <c r="C199" s="160" t="s">
        <v>38</v>
      </c>
      <c r="D199" s="264"/>
      <c r="E199" s="241">
        <v>500</v>
      </c>
      <c r="F199" s="29">
        <f t="shared" si="22"/>
        <v>0</v>
      </c>
      <c r="G199" s="256" t="e">
        <f t="shared" ref="G199:G262" si="23">F199/$E$551</f>
        <v>#DIV/0!</v>
      </c>
      <c r="H199" s="251">
        <v>8.4829586582734519E-3</v>
      </c>
      <c r="I199" s="251">
        <v>9.4255096203038347E-3</v>
      </c>
      <c r="J199" s="251">
        <v>1.0368060582334219E-2</v>
      </c>
      <c r="K199" s="252" t="e">
        <f t="shared" ref="K199:K262" si="24">IF(AND(G199&gt;=H199,G199&lt;=J199),"OK","Ajustar")</f>
        <v>#DIV/0!</v>
      </c>
    </row>
    <row r="200" spans="1:11" s="3" customFormat="1">
      <c r="A200" s="247">
        <v>97633</v>
      </c>
      <c r="B200" s="248" t="s">
        <v>87</v>
      </c>
      <c r="C200" s="160" t="s">
        <v>30</v>
      </c>
      <c r="D200" s="264"/>
      <c r="E200" s="241">
        <v>500</v>
      </c>
      <c r="F200" s="29">
        <f t="shared" si="22"/>
        <v>0</v>
      </c>
      <c r="G200" s="256" t="e">
        <f t="shared" si="23"/>
        <v>#DIV/0!</v>
      </c>
      <c r="H200" s="251">
        <v>2.0559460184356453E-3</v>
      </c>
      <c r="I200" s="251">
        <v>2.2843844649284946E-3</v>
      </c>
      <c r="J200" s="251">
        <v>2.5128229114213443E-3</v>
      </c>
      <c r="K200" s="252" t="e">
        <f t="shared" si="24"/>
        <v>#DIV/0!</v>
      </c>
    </row>
    <row r="201" spans="1:11" s="3" customFormat="1" ht="30">
      <c r="A201" s="247">
        <v>97634</v>
      </c>
      <c r="B201" s="248" t="s">
        <v>336</v>
      </c>
      <c r="C201" s="160" t="s">
        <v>30</v>
      </c>
      <c r="D201" s="264"/>
      <c r="E201" s="241">
        <v>500</v>
      </c>
      <c r="F201" s="29">
        <f t="shared" si="22"/>
        <v>0</v>
      </c>
      <c r="G201" s="256" t="e">
        <f t="shared" si="23"/>
        <v>#DIV/0!</v>
      </c>
      <c r="H201" s="251">
        <v>6.0560245811826447E-4</v>
      </c>
      <c r="I201" s="251">
        <v>6.72891620131405E-4</v>
      </c>
      <c r="J201" s="251">
        <v>7.4018078214454553E-4</v>
      </c>
      <c r="K201" s="252" t="e">
        <f t="shared" si="24"/>
        <v>#DIV/0!</v>
      </c>
    </row>
    <row r="202" spans="1:11" s="3" customFormat="1">
      <c r="A202" s="15"/>
      <c r="B202" s="75" t="s">
        <v>61</v>
      </c>
      <c r="C202" s="76"/>
      <c r="D202" s="196"/>
      <c r="E202" s="125"/>
      <c r="F202" s="125"/>
      <c r="G202" s="125"/>
      <c r="H202" s="125"/>
      <c r="I202" s="125"/>
      <c r="J202" s="125"/>
      <c r="K202" s="125"/>
    </row>
    <row r="203" spans="1:11" s="3" customFormat="1" ht="30">
      <c r="A203" s="177" t="s">
        <v>611</v>
      </c>
      <c r="B203" s="33" t="s">
        <v>612</v>
      </c>
      <c r="C203" s="34" t="s">
        <v>34</v>
      </c>
      <c r="D203" s="262"/>
      <c r="E203" s="108">
        <v>30</v>
      </c>
      <c r="F203" s="29">
        <f t="shared" si="21"/>
        <v>0</v>
      </c>
      <c r="G203" s="256" t="e">
        <f t="shared" si="23"/>
        <v>#DIV/0!</v>
      </c>
      <c r="H203" s="251">
        <v>4.9643243549205747E-3</v>
      </c>
      <c r="I203" s="251">
        <v>5.5159159499117497E-3</v>
      </c>
      <c r="J203" s="251">
        <v>6.0675075449029255E-3</v>
      </c>
      <c r="K203" s="252" t="e">
        <f t="shared" si="24"/>
        <v>#DIV/0!</v>
      </c>
    </row>
    <row r="204" spans="1:11" s="3" customFormat="1">
      <c r="A204" s="177" t="s">
        <v>573</v>
      </c>
      <c r="B204" s="33" t="s">
        <v>652</v>
      </c>
      <c r="C204" s="34" t="s">
        <v>34</v>
      </c>
      <c r="D204" s="263"/>
      <c r="E204" s="108">
        <v>250</v>
      </c>
      <c r="F204" s="29">
        <f t="shared" si="21"/>
        <v>0</v>
      </c>
      <c r="G204" s="256" t="e">
        <f t="shared" si="23"/>
        <v>#DIV/0!</v>
      </c>
      <c r="H204" s="251">
        <v>6.2208734034056327E-3</v>
      </c>
      <c r="I204" s="251">
        <v>6.9120815593395916E-3</v>
      </c>
      <c r="J204" s="251">
        <v>7.6032897152735514E-3</v>
      </c>
      <c r="K204" s="252" t="e">
        <f t="shared" si="24"/>
        <v>#DIV/0!</v>
      </c>
    </row>
    <row r="205" spans="1:11" s="3" customFormat="1">
      <c r="A205" s="98"/>
      <c r="B205" s="16" t="s">
        <v>455</v>
      </c>
      <c r="C205" s="99" t="s">
        <v>12</v>
      </c>
      <c r="D205" s="91"/>
      <c r="E205" s="174"/>
      <c r="F205" s="173"/>
      <c r="G205" s="173"/>
      <c r="H205" s="173"/>
      <c r="I205" s="173"/>
      <c r="J205" s="173"/>
      <c r="K205" s="173"/>
    </row>
    <row r="206" spans="1:11" s="3" customFormat="1" ht="30">
      <c r="A206" s="177" t="s">
        <v>613</v>
      </c>
      <c r="B206" s="157" t="s">
        <v>610</v>
      </c>
      <c r="C206" s="34" t="s">
        <v>107</v>
      </c>
      <c r="D206" s="264"/>
      <c r="E206" s="160">
        <v>120</v>
      </c>
      <c r="F206" s="236">
        <f>D206*E206</f>
        <v>0</v>
      </c>
      <c r="G206" s="256" t="e">
        <f t="shared" si="23"/>
        <v>#DIV/0!</v>
      </c>
      <c r="H206" s="251">
        <v>2.1065646549161796E-2</v>
      </c>
      <c r="I206" s="251">
        <v>2.3406273943513106E-2</v>
      </c>
      <c r="J206" s="251">
        <v>2.574690133786442E-2</v>
      </c>
      <c r="K206" s="252" t="e">
        <f t="shared" si="24"/>
        <v>#DIV/0!</v>
      </c>
    </row>
    <row r="207" spans="1:11" s="3" customFormat="1">
      <c r="A207" s="177" t="s">
        <v>540</v>
      </c>
      <c r="B207" s="33" t="s">
        <v>454</v>
      </c>
      <c r="C207" s="34" t="s">
        <v>107</v>
      </c>
      <c r="D207" s="263"/>
      <c r="E207" s="108">
        <v>100</v>
      </c>
      <c r="F207" s="175">
        <f t="shared" ref="F207:F212" si="25">E207*D207</f>
        <v>0</v>
      </c>
      <c r="G207" s="256" t="e">
        <f t="shared" si="23"/>
        <v>#DIV/0!</v>
      </c>
      <c r="H207" s="251">
        <v>3.3518189410899896E-4</v>
      </c>
      <c r="I207" s="251">
        <v>3.7242432678777663E-4</v>
      </c>
      <c r="J207" s="251">
        <v>4.0966675946655431E-4</v>
      </c>
      <c r="K207" s="252" t="e">
        <f t="shared" si="24"/>
        <v>#DIV/0!</v>
      </c>
    </row>
    <row r="208" spans="1:11" s="3" customFormat="1">
      <c r="A208" s="165" t="s">
        <v>541</v>
      </c>
      <c r="B208" s="33" t="s">
        <v>453</v>
      </c>
      <c r="C208" s="34" t="s">
        <v>107</v>
      </c>
      <c r="D208" s="263"/>
      <c r="E208" s="108">
        <v>100</v>
      </c>
      <c r="F208" s="175">
        <f t="shared" si="25"/>
        <v>0</v>
      </c>
      <c r="G208" s="256" t="e">
        <f t="shared" si="23"/>
        <v>#DIV/0!</v>
      </c>
      <c r="H208" s="251">
        <v>1.2784222648430391E-4</v>
      </c>
      <c r="I208" s="251">
        <v>1.4204691831589322E-4</v>
      </c>
      <c r="J208" s="251">
        <v>1.5625161014748255E-4</v>
      </c>
      <c r="K208" s="252" t="e">
        <f t="shared" si="24"/>
        <v>#DIV/0!</v>
      </c>
    </row>
    <row r="209" spans="1:11" s="3" customFormat="1">
      <c r="A209" s="165" t="s">
        <v>542</v>
      </c>
      <c r="B209" s="33" t="s">
        <v>452</v>
      </c>
      <c r="C209" s="34" t="s">
        <v>107</v>
      </c>
      <c r="D209" s="263"/>
      <c r="E209" s="108">
        <v>100</v>
      </c>
      <c r="F209" s="175">
        <f t="shared" si="25"/>
        <v>0</v>
      </c>
      <c r="G209" s="256" t="e">
        <f t="shared" si="23"/>
        <v>#DIV/0!</v>
      </c>
      <c r="H209" s="251">
        <v>9.6792981993373871E-4</v>
      </c>
      <c r="I209" s="251">
        <v>1.0754775777041541E-3</v>
      </c>
      <c r="J209" s="251">
        <v>1.1830253354745697E-3</v>
      </c>
      <c r="K209" s="252" t="e">
        <f t="shared" si="24"/>
        <v>#DIV/0!</v>
      </c>
    </row>
    <row r="210" spans="1:11" s="3" customFormat="1">
      <c r="A210" s="165" t="s">
        <v>543</v>
      </c>
      <c r="B210" s="33" t="s">
        <v>451</v>
      </c>
      <c r="C210" s="34" t="s">
        <v>107</v>
      </c>
      <c r="D210" s="263"/>
      <c r="E210" s="108">
        <v>100</v>
      </c>
      <c r="F210" s="175">
        <f t="shared" si="25"/>
        <v>0</v>
      </c>
      <c r="G210" s="256" t="e">
        <f t="shared" si="23"/>
        <v>#DIV/0!</v>
      </c>
      <c r="H210" s="251">
        <v>1.7956080567173563E-3</v>
      </c>
      <c r="I210" s="251">
        <v>1.9951200630192846E-3</v>
      </c>
      <c r="J210" s="251">
        <v>2.1946320693212134E-3</v>
      </c>
      <c r="K210" s="252" t="e">
        <f t="shared" si="24"/>
        <v>#DIV/0!</v>
      </c>
    </row>
    <row r="211" spans="1:11" s="3" customFormat="1">
      <c r="A211" s="165" t="s">
        <v>544</v>
      </c>
      <c r="B211" s="33" t="s">
        <v>450</v>
      </c>
      <c r="C211" s="34" t="s">
        <v>107</v>
      </c>
      <c r="D211" s="263"/>
      <c r="E211" s="108">
        <v>100</v>
      </c>
      <c r="F211" s="175">
        <f t="shared" si="25"/>
        <v>0</v>
      </c>
      <c r="G211" s="256" t="e">
        <f t="shared" si="23"/>
        <v>#DIV/0!</v>
      </c>
      <c r="H211" s="251">
        <v>1.45887499302513E-3</v>
      </c>
      <c r="I211" s="251">
        <v>1.6209722144723666E-3</v>
      </c>
      <c r="J211" s="251">
        <v>1.7830694359196033E-3</v>
      </c>
      <c r="K211" s="252" t="e">
        <f t="shared" si="24"/>
        <v>#DIV/0!</v>
      </c>
    </row>
    <row r="212" spans="1:11" s="3" customFormat="1" ht="30">
      <c r="A212" s="165" t="s">
        <v>545</v>
      </c>
      <c r="B212" s="33" t="s">
        <v>449</v>
      </c>
      <c r="C212" s="34" t="s">
        <v>107</v>
      </c>
      <c r="D212" s="263"/>
      <c r="E212" s="108">
        <v>100</v>
      </c>
      <c r="F212" s="175">
        <f t="shared" si="25"/>
        <v>0</v>
      </c>
      <c r="G212" s="256" t="e">
        <f t="shared" si="23"/>
        <v>#DIV/0!</v>
      </c>
      <c r="H212" s="251">
        <v>1.6545808887756218E-4</v>
      </c>
      <c r="I212" s="251">
        <v>1.8384232097506909E-4</v>
      </c>
      <c r="J212" s="251">
        <v>2.0222655307257603E-4</v>
      </c>
      <c r="K212" s="252" t="e">
        <f t="shared" si="24"/>
        <v>#DIV/0!</v>
      </c>
    </row>
    <row r="213" spans="1:11" s="3" customFormat="1">
      <c r="A213" s="15"/>
      <c r="B213" s="75" t="s">
        <v>443</v>
      </c>
      <c r="C213" s="76"/>
      <c r="D213" s="77"/>
      <c r="E213" s="125"/>
      <c r="F213" s="28"/>
      <c r="G213" s="28"/>
      <c r="H213" s="28"/>
      <c r="I213" s="28"/>
      <c r="J213" s="28"/>
      <c r="K213" s="28"/>
    </row>
    <row r="214" spans="1:11" s="3" customFormat="1" ht="30">
      <c r="A214" s="182">
        <v>97978</v>
      </c>
      <c r="B214" s="30" t="s">
        <v>462</v>
      </c>
      <c r="C214" s="34" t="s">
        <v>107</v>
      </c>
      <c r="D214" s="263"/>
      <c r="E214" s="108">
        <v>4</v>
      </c>
      <c r="F214" s="175">
        <f t="shared" ref="F214:F225" si="26">E214*D214</f>
        <v>0</v>
      </c>
      <c r="G214" s="256" t="e">
        <f t="shared" si="23"/>
        <v>#DIV/0!</v>
      </c>
      <c r="H214" s="251">
        <v>5.8067516291580444E-4</v>
      </c>
      <c r="I214" s="251">
        <v>6.4519462546200486E-4</v>
      </c>
      <c r="J214" s="251">
        <v>7.0971408800820539E-4</v>
      </c>
      <c r="K214" s="252" t="e">
        <f t="shared" si="24"/>
        <v>#DIV/0!</v>
      </c>
    </row>
    <row r="215" spans="1:11" s="3" customFormat="1" ht="30">
      <c r="A215" s="182">
        <v>97983</v>
      </c>
      <c r="B215" s="30" t="s">
        <v>448</v>
      </c>
      <c r="C215" s="34" t="s">
        <v>27</v>
      </c>
      <c r="D215" s="263"/>
      <c r="E215" s="108">
        <v>5</v>
      </c>
      <c r="F215" s="175">
        <f t="shared" si="26"/>
        <v>0</v>
      </c>
      <c r="G215" s="256" t="e">
        <f t="shared" si="23"/>
        <v>#DIV/0!</v>
      </c>
      <c r="H215" s="251">
        <v>3.9475973251811486E-4</v>
      </c>
      <c r="I215" s="251">
        <v>4.3862192502012759E-4</v>
      </c>
      <c r="J215" s="251">
        <v>4.8248411752214039E-4</v>
      </c>
      <c r="K215" s="252" t="e">
        <f t="shared" si="24"/>
        <v>#DIV/0!</v>
      </c>
    </row>
    <row r="216" spans="1:11" s="3" customFormat="1" ht="30">
      <c r="A216" s="182">
        <v>102142</v>
      </c>
      <c r="B216" s="30" t="s">
        <v>463</v>
      </c>
      <c r="C216" s="34" t="s">
        <v>107</v>
      </c>
      <c r="D216" s="263"/>
      <c r="E216" s="108">
        <v>4</v>
      </c>
      <c r="F216" s="175">
        <f t="shared" si="26"/>
        <v>0</v>
      </c>
      <c r="G216" s="256" t="e">
        <f t="shared" si="23"/>
        <v>#DIV/0!</v>
      </c>
      <c r="H216" s="251">
        <v>1.5318626924812446E-3</v>
      </c>
      <c r="I216" s="251">
        <v>1.702069658312494E-3</v>
      </c>
      <c r="J216" s="251">
        <v>1.8722766241437436E-3</v>
      </c>
      <c r="K216" s="252" t="e">
        <f t="shared" si="24"/>
        <v>#DIV/0!</v>
      </c>
    </row>
    <row r="217" spans="1:11" s="3" customFormat="1" ht="30">
      <c r="A217" s="182">
        <v>102457</v>
      </c>
      <c r="B217" s="30" t="s">
        <v>464</v>
      </c>
      <c r="C217" s="34" t="s">
        <v>107</v>
      </c>
      <c r="D217" s="263"/>
      <c r="E217" s="108">
        <v>5</v>
      </c>
      <c r="F217" s="175">
        <f t="shared" si="26"/>
        <v>0</v>
      </c>
      <c r="G217" s="256" t="e">
        <f t="shared" si="23"/>
        <v>#DIV/0!</v>
      </c>
      <c r="H217" s="251">
        <v>1.2312602463063365E-3</v>
      </c>
      <c r="I217" s="251">
        <v>1.368066940340374E-3</v>
      </c>
      <c r="J217" s="251">
        <v>1.5048736343744114E-3</v>
      </c>
      <c r="K217" s="252" t="e">
        <f t="shared" si="24"/>
        <v>#DIV/0!</v>
      </c>
    </row>
    <row r="218" spans="1:11" s="3" customFormat="1" ht="30">
      <c r="A218" s="182">
        <v>101809</v>
      </c>
      <c r="B218" s="30" t="s">
        <v>447</v>
      </c>
      <c r="C218" s="34" t="s">
        <v>107</v>
      </c>
      <c r="D218" s="263"/>
      <c r="E218" s="108">
        <v>4</v>
      </c>
      <c r="F218" s="175">
        <f t="shared" si="26"/>
        <v>0</v>
      </c>
      <c r="G218" s="256" t="e">
        <f t="shared" si="23"/>
        <v>#DIV/0!</v>
      </c>
      <c r="H218" s="251">
        <v>1.6951077794200695E-3</v>
      </c>
      <c r="I218" s="251">
        <v>1.8834530882445215E-3</v>
      </c>
      <c r="J218" s="251">
        <v>2.0717983970689738E-3</v>
      </c>
      <c r="K218" s="252" t="e">
        <f t="shared" si="24"/>
        <v>#DIV/0!</v>
      </c>
    </row>
    <row r="219" spans="1:11" s="3" customFormat="1" ht="30">
      <c r="A219" s="182">
        <v>99327</v>
      </c>
      <c r="B219" s="30" t="s">
        <v>446</v>
      </c>
      <c r="C219" s="34" t="s">
        <v>27</v>
      </c>
      <c r="D219" s="263"/>
      <c r="E219" s="108">
        <v>4</v>
      </c>
      <c r="F219" s="175">
        <f t="shared" si="26"/>
        <v>0</v>
      </c>
      <c r="G219" s="256" t="e">
        <f t="shared" si="23"/>
        <v>#DIV/0!</v>
      </c>
      <c r="H219" s="251">
        <v>2.6641958059759508E-3</v>
      </c>
      <c r="I219" s="251">
        <v>2.9602175621955009E-3</v>
      </c>
      <c r="J219" s="251">
        <v>3.2562393184150515E-3</v>
      </c>
      <c r="K219" s="252" t="e">
        <f t="shared" si="24"/>
        <v>#DIV/0!</v>
      </c>
    </row>
    <row r="220" spans="1:11" s="3" customFormat="1" ht="30">
      <c r="A220" s="182">
        <v>99318</v>
      </c>
      <c r="B220" s="30" t="s">
        <v>445</v>
      </c>
      <c r="C220" s="34" t="s">
        <v>27</v>
      </c>
      <c r="D220" s="263"/>
      <c r="E220" s="108">
        <v>5</v>
      </c>
      <c r="F220" s="175">
        <f t="shared" si="26"/>
        <v>0</v>
      </c>
      <c r="G220" s="256" t="e">
        <f t="shared" si="23"/>
        <v>#DIV/0!</v>
      </c>
      <c r="H220" s="251">
        <v>2.1799749530278489E-4</v>
      </c>
      <c r="I220" s="251">
        <v>2.4221943922531655E-4</v>
      </c>
      <c r="J220" s="251">
        <v>2.6644138314784821E-4</v>
      </c>
      <c r="K220" s="252" t="e">
        <f t="shared" si="24"/>
        <v>#DIV/0!</v>
      </c>
    </row>
    <row r="221" spans="1:11" s="3" customFormat="1" ht="30">
      <c r="A221" s="182">
        <v>99311</v>
      </c>
      <c r="B221" s="30" t="s">
        <v>444</v>
      </c>
      <c r="C221" s="34" t="s">
        <v>27</v>
      </c>
      <c r="D221" s="263"/>
      <c r="E221" s="108">
        <v>4</v>
      </c>
      <c r="F221" s="175">
        <f t="shared" si="26"/>
        <v>0</v>
      </c>
      <c r="G221" s="256" t="e">
        <f t="shared" si="23"/>
        <v>#DIV/0!</v>
      </c>
      <c r="H221" s="251">
        <v>2.3745097157430038E-3</v>
      </c>
      <c r="I221" s="251">
        <v>2.6383441286033375E-3</v>
      </c>
      <c r="J221" s="251">
        <v>2.9021785414636717E-3</v>
      </c>
      <c r="K221" s="252" t="e">
        <f t="shared" si="24"/>
        <v>#DIV/0!</v>
      </c>
    </row>
    <row r="222" spans="1:11" s="3" customFormat="1" ht="30">
      <c r="A222" s="182">
        <v>97974</v>
      </c>
      <c r="B222" s="30" t="s">
        <v>465</v>
      </c>
      <c r="C222" s="34" t="s">
        <v>107</v>
      </c>
      <c r="D222" s="263"/>
      <c r="E222" s="108">
        <v>5</v>
      </c>
      <c r="F222" s="175">
        <f t="shared" si="26"/>
        <v>0</v>
      </c>
      <c r="G222" s="256" t="e">
        <f t="shared" si="23"/>
        <v>#DIV/0!</v>
      </c>
      <c r="H222" s="251">
        <v>3.6406596439000774E-4</v>
      </c>
      <c r="I222" s="251">
        <v>4.0451773821111969E-4</v>
      </c>
      <c r="J222" s="251">
        <v>4.4496951203223169E-4</v>
      </c>
      <c r="K222" s="252" t="e">
        <f t="shared" si="24"/>
        <v>#DIV/0!</v>
      </c>
    </row>
    <row r="223" spans="1:11" s="3" customFormat="1" ht="30">
      <c r="A223" s="182">
        <v>97975</v>
      </c>
      <c r="B223" s="30" t="s">
        <v>466</v>
      </c>
      <c r="C223" s="34" t="s">
        <v>107</v>
      </c>
      <c r="D223" s="263"/>
      <c r="E223" s="108">
        <v>5</v>
      </c>
      <c r="F223" s="175">
        <f t="shared" si="26"/>
        <v>0</v>
      </c>
      <c r="G223" s="256" t="e">
        <f t="shared" si="23"/>
        <v>#DIV/0!</v>
      </c>
      <c r="H223" s="251">
        <v>4.7612504036497545E-4</v>
      </c>
      <c r="I223" s="251">
        <v>5.2902782262775048E-4</v>
      </c>
      <c r="J223" s="251">
        <v>5.8193060489052561E-4</v>
      </c>
      <c r="K223" s="252" t="e">
        <f t="shared" si="24"/>
        <v>#DIV/0!</v>
      </c>
    </row>
    <row r="224" spans="1:11" s="3" customFormat="1" ht="30">
      <c r="A224" s="182">
        <v>99268</v>
      </c>
      <c r="B224" s="30" t="s">
        <v>467</v>
      </c>
      <c r="C224" s="34" t="s">
        <v>107</v>
      </c>
      <c r="D224" s="263"/>
      <c r="E224" s="108">
        <v>5</v>
      </c>
      <c r="F224" s="175">
        <f t="shared" si="26"/>
        <v>0</v>
      </c>
      <c r="G224" s="256" t="e">
        <f t="shared" si="23"/>
        <v>#DIV/0!</v>
      </c>
      <c r="H224" s="251">
        <v>3.6113813180166647E-4</v>
      </c>
      <c r="I224" s="251">
        <v>4.012645908907405E-4</v>
      </c>
      <c r="J224" s="251">
        <v>4.4139104997981457E-4</v>
      </c>
      <c r="K224" s="252" t="e">
        <f t="shared" si="24"/>
        <v>#DIV/0!</v>
      </c>
    </row>
    <row r="225" spans="1:60" s="3" customFormat="1" ht="30">
      <c r="A225" s="182">
        <v>99270</v>
      </c>
      <c r="B225" s="30" t="s">
        <v>468</v>
      </c>
      <c r="C225" s="34" t="s">
        <v>107</v>
      </c>
      <c r="D225" s="263"/>
      <c r="E225" s="108">
        <v>5</v>
      </c>
      <c r="F225" s="175">
        <f t="shared" si="26"/>
        <v>0</v>
      </c>
      <c r="G225" s="256" t="e">
        <f t="shared" si="23"/>
        <v>#DIV/0!</v>
      </c>
      <c r="H225" s="251">
        <v>4.7271246728187571E-4</v>
      </c>
      <c r="I225" s="251">
        <v>5.2523607475763964E-4</v>
      </c>
      <c r="J225" s="251">
        <v>5.7775968223340362E-4</v>
      </c>
      <c r="K225" s="252" t="e">
        <f t="shared" si="24"/>
        <v>#DIV/0!</v>
      </c>
    </row>
    <row r="226" spans="1:60" s="3" customFormat="1">
      <c r="A226" s="152"/>
      <c r="B226" s="5" t="s">
        <v>31</v>
      </c>
      <c r="C226" s="5"/>
      <c r="D226" s="1"/>
      <c r="E226" s="116"/>
      <c r="F226" s="50"/>
      <c r="G226" s="50"/>
      <c r="H226" s="50"/>
      <c r="I226" s="50"/>
      <c r="J226" s="50"/>
      <c r="K226" s="50"/>
    </row>
    <row r="227" spans="1:60" s="64" customFormat="1">
      <c r="A227" s="181">
        <v>98458</v>
      </c>
      <c r="B227" s="51" t="s">
        <v>32</v>
      </c>
      <c r="C227" s="26" t="s">
        <v>30</v>
      </c>
      <c r="D227" s="260"/>
      <c r="E227" s="117">
        <v>250</v>
      </c>
      <c r="F227" s="52">
        <f>E227*D227</f>
        <v>0</v>
      </c>
      <c r="G227" s="256" t="e">
        <f t="shared" si="23"/>
        <v>#DIV/0!</v>
      </c>
      <c r="H227" s="251">
        <v>3.3098080982109212E-3</v>
      </c>
      <c r="I227" s="251">
        <v>3.6775645535676903E-3</v>
      </c>
      <c r="J227" s="251">
        <v>4.0453210089244594E-3</v>
      </c>
      <c r="K227" s="252" t="e">
        <f t="shared" si="24"/>
        <v>#DIV/0!</v>
      </c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</row>
    <row r="228" spans="1:60" s="3" customFormat="1" ht="30">
      <c r="A228" s="177">
        <v>37524</v>
      </c>
      <c r="B228" s="156" t="s">
        <v>65</v>
      </c>
      <c r="C228" s="79" t="s">
        <v>27</v>
      </c>
      <c r="D228" s="262"/>
      <c r="E228" s="126">
        <v>500</v>
      </c>
      <c r="F228" s="29">
        <f>E228*D228</f>
        <v>0</v>
      </c>
      <c r="G228" s="256" t="e">
        <f t="shared" si="23"/>
        <v>#DIV/0!</v>
      </c>
      <c r="H228" s="251">
        <v>1.4219054512915497E-4</v>
      </c>
      <c r="I228" s="251">
        <v>1.5798949458794998E-4</v>
      </c>
      <c r="J228" s="251">
        <v>1.7378844404674498E-4</v>
      </c>
      <c r="K228" s="252" t="e">
        <f t="shared" si="24"/>
        <v>#DIV/0!</v>
      </c>
    </row>
    <row r="229" spans="1:60" s="3" customFormat="1" ht="30">
      <c r="A229" s="177">
        <v>37525</v>
      </c>
      <c r="B229" s="156" t="s">
        <v>66</v>
      </c>
      <c r="C229" s="79" t="s">
        <v>27</v>
      </c>
      <c r="D229" s="262"/>
      <c r="E229" s="126">
        <v>250</v>
      </c>
      <c r="F229" s="29">
        <f>E229*D229</f>
        <v>0</v>
      </c>
      <c r="G229" s="256" t="e">
        <f t="shared" si="23"/>
        <v>#DIV/0!</v>
      </c>
      <c r="H229" s="251">
        <v>9.7271259281535557E-5</v>
      </c>
      <c r="I229" s="251">
        <v>1.0807917697948394E-4</v>
      </c>
      <c r="J229" s="251">
        <v>1.1888709467743235E-4</v>
      </c>
      <c r="K229" s="252" t="e">
        <f t="shared" si="24"/>
        <v>#DIV/0!</v>
      </c>
    </row>
    <row r="230" spans="1:60" s="3" customFormat="1">
      <c r="A230" s="15"/>
      <c r="B230" s="75" t="s">
        <v>62</v>
      </c>
      <c r="C230" s="76"/>
      <c r="D230" s="77"/>
      <c r="E230" s="125"/>
      <c r="F230" s="28"/>
      <c r="G230" s="28"/>
      <c r="H230" s="28"/>
      <c r="I230" s="28"/>
      <c r="J230" s="28"/>
      <c r="K230" s="28"/>
    </row>
    <row r="231" spans="1:60" s="3" customFormat="1" ht="30">
      <c r="A231" s="184">
        <v>106458</v>
      </c>
      <c r="B231" s="78" t="s">
        <v>695</v>
      </c>
      <c r="C231" s="79" t="s">
        <v>27</v>
      </c>
      <c r="D231" s="262"/>
      <c r="E231" s="126">
        <v>200</v>
      </c>
      <c r="F231" s="29">
        <f t="shared" ref="F231:F236" si="27">E231*D231</f>
        <v>0</v>
      </c>
      <c r="G231" s="256" t="e">
        <f t="shared" si="23"/>
        <v>#DIV/0!</v>
      </c>
      <c r="H231" s="251">
        <v>1.7404122723808566E-3</v>
      </c>
      <c r="I231" s="251">
        <v>1.9337914137565072E-3</v>
      </c>
      <c r="J231" s="251">
        <v>2.127170555132158E-3</v>
      </c>
      <c r="K231" s="252" t="e">
        <f t="shared" si="24"/>
        <v>#DIV/0!</v>
      </c>
    </row>
    <row r="232" spans="1:60" s="3" customFormat="1" ht="30">
      <c r="A232" s="184">
        <v>106459</v>
      </c>
      <c r="B232" s="78" t="s">
        <v>696</v>
      </c>
      <c r="C232" s="79" t="s">
        <v>27</v>
      </c>
      <c r="D232" s="262"/>
      <c r="E232" s="126">
        <v>200</v>
      </c>
      <c r="F232" s="29">
        <f t="shared" si="27"/>
        <v>0</v>
      </c>
      <c r="G232" s="256" t="e">
        <f t="shared" si="23"/>
        <v>#DIV/0!</v>
      </c>
      <c r="H232" s="251">
        <v>1.5935682185020204E-3</v>
      </c>
      <c r="I232" s="251">
        <v>1.7706313538911338E-3</v>
      </c>
      <c r="J232" s="251">
        <v>1.9476944892802474E-3</v>
      </c>
      <c r="K232" s="252" t="e">
        <f t="shared" si="24"/>
        <v>#DIV/0!</v>
      </c>
    </row>
    <row r="233" spans="1:60" s="14" customFormat="1" ht="30">
      <c r="A233" s="184">
        <v>106460</v>
      </c>
      <c r="B233" s="78" t="s">
        <v>697</v>
      </c>
      <c r="C233" s="79" t="s">
        <v>27</v>
      </c>
      <c r="D233" s="262"/>
      <c r="E233" s="126">
        <v>200</v>
      </c>
      <c r="F233" s="29">
        <f t="shared" si="27"/>
        <v>0</v>
      </c>
      <c r="G233" s="256" t="e">
        <f t="shared" si="23"/>
        <v>#DIV/0!</v>
      </c>
      <c r="H233" s="251">
        <v>2.5560689448944638E-3</v>
      </c>
      <c r="I233" s="251">
        <v>2.8400766054382932E-3</v>
      </c>
      <c r="J233" s="251">
        <v>3.1240842659821227E-3</v>
      </c>
      <c r="K233" s="252" t="e">
        <f t="shared" si="24"/>
        <v>#DIV/0!</v>
      </c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</row>
    <row r="234" spans="1:60" s="3" customFormat="1" ht="30">
      <c r="A234" s="184">
        <v>98522</v>
      </c>
      <c r="B234" s="37" t="s">
        <v>433</v>
      </c>
      <c r="C234" s="109" t="s">
        <v>27</v>
      </c>
      <c r="D234" s="263"/>
      <c r="E234" s="143">
        <v>200</v>
      </c>
      <c r="F234" s="94">
        <f t="shared" si="27"/>
        <v>0</v>
      </c>
      <c r="G234" s="256" t="e">
        <f t="shared" si="23"/>
        <v>#DIV/0!</v>
      </c>
      <c r="H234" s="251">
        <v>5.1105867202057018E-3</v>
      </c>
      <c r="I234" s="251">
        <v>5.6784296891174459E-3</v>
      </c>
      <c r="J234" s="251">
        <v>6.2462726580291908E-3</v>
      </c>
      <c r="K234" s="252" t="e">
        <f t="shared" si="24"/>
        <v>#DIV/0!</v>
      </c>
    </row>
    <row r="235" spans="1:60" s="14" customFormat="1" ht="30">
      <c r="A235" s="184">
        <v>106457</v>
      </c>
      <c r="B235" s="37" t="s">
        <v>683</v>
      </c>
      <c r="C235" s="109" t="s">
        <v>27</v>
      </c>
      <c r="D235" s="263"/>
      <c r="E235" s="143">
        <v>400</v>
      </c>
      <c r="F235" s="94">
        <f t="shared" si="27"/>
        <v>0</v>
      </c>
      <c r="G235" s="256" t="e">
        <f t="shared" si="23"/>
        <v>#DIV/0!</v>
      </c>
      <c r="H235" s="251">
        <v>3.9037767844549821E-4</v>
      </c>
      <c r="I235" s="251">
        <v>4.3375297605055356E-4</v>
      </c>
      <c r="J235" s="251">
        <v>4.7712827365560897E-4</v>
      </c>
      <c r="K235" s="252" t="e">
        <f t="shared" si="24"/>
        <v>#DIV/0!</v>
      </c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</row>
    <row r="236" spans="1:60" s="14" customFormat="1" ht="30">
      <c r="A236" s="184" t="s">
        <v>574</v>
      </c>
      <c r="B236" s="37" t="s">
        <v>506</v>
      </c>
      <c r="C236" s="109" t="s">
        <v>30</v>
      </c>
      <c r="D236" s="263"/>
      <c r="E236" s="126">
        <v>300</v>
      </c>
      <c r="F236" s="94">
        <f t="shared" si="27"/>
        <v>0</v>
      </c>
      <c r="G236" s="256" t="e">
        <f t="shared" si="23"/>
        <v>#DIV/0!</v>
      </c>
      <c r="H236" s="251">
        <v>1.4274981357951076E-2</v>
      </c>
      <c r="I236" s="251">
        <v>1.5861090397723418E-2</v>
      </c>
      <c r="J236" s="251">
        <v>1.7447199437495762E-2</v>
      </c>
      <c r="K236" s="252" t="e">
        <f t="shared" si="24"/>
        <v>#DIV/0!</v>
      </c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</row>
    <row r="237" spans="1:60" s="14" customFormat="1">
      <c r="A237" s="154"/>
      <c r="B237" s="87" t="s">
        <v>80</v>
      </c>
      <c r="C237" s="76"/>
      <c r="D237" s="67"/>
      <c r="E237" s="125"/>
      <c r="F237" s="28"/>
      <c r="G237" s="28"/>
      <c r="H237" s="28"/>
      <c r="I237" s="28"/>
      <c r="J237" s="28"/>
      <c r="K237" s="28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</row>
    <row r="238" spans="1:60" s="3" customFormat="1">
      <c r="A238" s="179">
        <v>105126</v>
      </c>
      <c r="B238" s="194" t="s">
        <v>552</v>
      </c>
      <c r="C238" s="88" t="s">
        <v>27</v>
      </c>
      <c r="D238" s="262"/>
      <c r="E238" s="126">
        <v>1000</v>
      </c>
      <c r="F238" s="29">
        <f>E238*D238</f>
        <v>0</v>
      </c>
      <c r="G238" s="256" t="e">
        <f t="shared" si="23"/>
        <v>#DIV/0!</v>
      </c>
      <c r="H238" s="251">
        <v>5.0128630364623906E-3</v>
      </c>
      <c r="I238" s="251">
        <v>5.5698478182915449E-3</v>
      </c>
      <c r="J238" s="251">
        <v>6.1268326001207001E-3</v>
      </c>
      <c r="K238" s="252" t="e">
        <f t="shared" si="24"/>
        <v>#DIV/0!</v>
      </c>
    </row>
    <row r="239" spans="1:60" s="3" customFormat="1">
      <c r="A239" s="179">
        <v>105127</v>
      </c>
      <c r="B239" s="194" t="s">
        <v>553</v>
      </c>
      <c r="C239" s="88" t="s">
        <v>27</v>
      </c>
      <c r="D239" s="262"/>
      <c r="E239" s="126">
        <v>1000</v>
      </c>
      <c r="F239" s="29">
        <f>E239*D239</f>
        <v>0</v>
      </c>
      <c r="G239" s="256" t="e">
        <f t="shared" si="23"/>
        <v>#DIV/0!</v>
      </c>
      <c r="H239" s="251">
        <v>4.5513900854523151E-3</v>
      </c>
      <c r="I239" s="251">
        <v>5.0571000949470165E-3</v>
      </c>
      <c r="J239" s="251">
        <v>5.5628101044417188E-3</v>
      </c>
      <c r="K239" s="252" t="e">
        <f t="shared" si="24"/>
        <v>#DIV/0!</v>
      </c>
    </row>
    <row r="240" spans="1:60" s="3" customFormat="1">
      <c r="A240" s="179">
        <v>34349</v>
      </c>
      <c r="B240" s="31" t="s">
        <v>81</v>
      </c>
      <c r="C240" s="69" t="s">
        <v>34</v>
      </c>
      <c r="D240" s="262"/>
      <c r="E240" s="126">
        <v>500</v>
      </c>
      <c r="F240" s="29">
        <f>E240*D240</f>
        <v>0</v>
      </c>
      <c r="G240" s="256" t="e">
        <f t="shared" si="23"/>
        <v>#DIV/0!</v>
      </c>
      <c r="H240" s="251">
        <v>2.2291599552293432E-3</v>
      </c>
      <c r="I240" s="251">
        <v>2.47684439469927E-3</v>
      </c>
      <c r="J240" s="251">
        <v>2.7245288341691972E-3</v>
      </c>
      <c r="K240" s="252" t="e">
        <f t="shared" si="24"/>
        <v>#DIV/0!</v>
      </c>
    </row>
    <row r="241" spans="1:60" s="3" customFormat="1">
      <c r="A241" s="63"/>
      <c r="B241" s="6" t="s">
        <v>106</v>
      </c>
      <c r="C241" s="89" t="s">
        <v>12</v>
      </c>
      <c r="D241" s="90"/>
      <c r="E241" s="133"/>
      <c r="F241" s="71"/>
      <c r="G241" s="71"/>
      <c r="H241" s="71"/>
      <c r="I241" s="71"/>
      <c r="J241" s="71"/>
      <c r="K241" s="71"/>
    </row>
    <row r="242" spans="1:60" s="3" customFormat="1" ht="30">
      <c r="A242" s="179">
        <v>90445</v>
      </c>
      <c r="B242" s="31" t="s">
        <v>469</v>
      </c>
      <c r="C242" s="88" t="s">
        <v>3</v>
      </c>
      <c r="D242" s="262"/>
      <c r="E242" s="134">
        <v>150</v>
      </c>
      <c r="F242" s="29">
        <f>E242*D242</f>
        <v>0</v>
      </c>
      <c r="G242" s="256" t="e">
        <f t="shared" si="23"/>
        <v>#DIV/0!</v>
      </c>
      <c r="H242" s="251">
        <v>4.5139034871909925E-4</v>
      </c>
      <c r="I242" s="251">
        <v>5.0154483191011028E-4</v>
      </c>
      <c r="J242" s="251">
        <v>5.5169931510112131E-4</v>
      </c>
      <c r="K242" s="252" t="e">
        <f t="shared" si="24"/>
        <v>#DIV/0!</v>
      </c>
    </row>
    <row r="243" spans="1:60" s="3" customFormat="1" ht="30">
      <c r="A243" s="179">
        <v>90446</v>
      </c>
      <c r="B243" s="31" t="s">
        <v>470</v>
      </c>
      <c r="C243" s="88" t="s">
        <v>3</v>
      </c>
      <c r="D243" s="262"/>
      <c r="E243" s="134">
        <v>150</v>
      </c>
      <c r="F243" s="29">
        <f>E243*D243</f>
        <v>0</v>
      </c>
      <c r="G243" s="256" t="e">
        <f t="shared" si="23"/>
        <v>#DIV/0!</v>
      </c>
      <c r="H243" s="251">
        <v>5.9952704391729166E-4</v>
      </c>
      <c r="I243" s="251">
        <v>6.6614115990810182E-4</v>
      </c>
      <c r="J243" s="251">
        <v>7.3275527589891209E-4</v>
      </c>
      <c r="K243" s="252" t="e">
        <f t="shared" si="24"/>
        <v>#DIV/0!</v>
      </c>
    </row>
    <row r="244" spans="1:60" s="14" customFormat="1" ht="30">
      <c r="A244" s="179">
        <v>90441</v>
      </c>
      <c r="B244" s="31" t="s">
        <v>471</v>
      </c>
      <c r="C244" s="88" t="s">
        <v>3</v>
      </c>
      <c r="D244" s="262"/>
      <c r="E244" s="134">
        <v>100</v>
      </c>
      <c r="F244" s="29">
        <f>E244*D244</f>
        <v>0</v>
      </c>
      <c r="G244" s="256" t="e">
        <f t="shared" si="23"/>
        <v>#DIV/0!</v>
      </c>
      <c r="H244" s="251">
        <v>6.4166715092829575E-4</v>
      </c>
      <c r="I244" s="251">
        <v>7.129635010314397E-4</v>
      </c>
      <c r="J244" s="251">
        <v>7.8425985113458375E-4</v>
      </c>
      <c r="K244" s="252" t="e">
        <f t="shared" si="24"/>
        <v>#DIV/0!</v>
      </c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</row>
    <row r="245" spans="1:60" s="3" customFormat="1" ht="30">
      <c r="A245" s="179">
        <v>90695</v>
      </c>
      <c r="B245" s="31" t="s">
        <v>108</v>
      </c>
      <c r="C245" s="88" t="s">
        <v>3</v>
      </c>
      <c r="D245" s="262"/>
      <c r="E245" s="134">
        <v>100</v>
      </c>
      <c r="F245" s="29">
        <f>E245*D245</f>
        <v>0</v>
      </c>
      <c r="G245" s="256" t="e">
        <f t="shared" si="23"/>
        <v>#DIV/0!</v>
      </c>
      <c r="H245" s="251">
        <v>1.0193769444441056E-3</v>
      </c>
      <c r="I245" s="251">
        <v>1.1326410493823396E-3</v>
      </c>
      <c r="J245" s="251">
        <v>1.2459051543205735E-3</v>
      </c>
      <c r="K245" s="252" t="e">
        <f t="shared" si="24"/>
        <v>#DIV/0!</v>
      </c>
    </row>
    <row r="246" spans="1:60" s="14" customFormat="1">
      <c r="A246" s="95"/>
      <c r="B246" s="7" t="s">
        <v>109</v>
      </c>
      <c r="C246" s="96"/>
      <c r="D246" s="96"/>
      <c r="E246" s="136"/>
      <c r="F246" s="18"/>
      <c r="G246" s="18"/>
      <c r="H246" s="18"/>
      <c r="I246" s="18"/>
      <c r="J246" s="18"/>
      <c r="K246" s="18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</row>
    <row r="247" spans="1:60" s="3" customFormat="1">
      <c r="A247" s="187">
        <v>89349</v>
      </c>
      <c r="B247" s="32" t="s">
        <v>507</v>
      </c>
      <c r="C247" s="92" t="s">
        <v>34</v>
      </c>
      <c r="D247" s="263"/>
      <c r="E247" s="135">
        <v>7</v>
      </c>
      <c r="F247" s="94">
        <f>E247*D247</f>
        <v>0</v>
      </c>
      <c r="G247" s="256" t="e">
        <f t="shared" si="23"/>
        <v>#DIV/0!</v>
      </c>
      <c r="H247" s="251">
        <v>2.7516455765130198E-5</v>
      </c>
      <c r="I247" s="251">
        <v>3.0573839739033551E-5</v>
      </c>
      <c r="J247" s="251">
        <v>3.3631223712936912E-5</v>
      </c>
      <c r="K247" s="252" t="e">
        <f t="shared" si="24"/>
        <v>#DIV/0!</v>
      </c>
    </row>
    <row r="248" spans="1:60" s="3" customFormat="1">
      <c r="A248" s="187">
        <v>89352</v>
      </c>
      <c r="B248" s="32" t="s">
        <v>508</v>
      </c>
      <c r="C248" s="92" t="s">
        <v>34</v>
      </c>
      <c r="D248" s="263"/>
      <c r="E248" s="135">
        <v>7</v>
      </c>
      <c r="F248" s="94">
        <f>E248*D248</f>
        <v>0</v>
      </c>
      <c r="G248" s="256" t="e">
        <f t="shared" si="23"/>
        <v>#DIV/0!</v>
      </c>
      <c r="H248" s="251">
        <v>3.694498154851253E-5</v>
      </c>
      <c r="I248" s="251">
        <v>4.1049979498347251E-5</v>
      </c>
      <c r="J248" s="251">
        <v>4.5154977448181979E-5</v>
      </c>
      <c r="K248" s="252" t="e">
        <f t="shared" si="24"/>
        <v>#DIV/0!</v>
      </c>
    </row>
    <row r="249" spans="1:60" s="3" customFormat="1">
      <c r="A249" s="210">
        <v>36801</v>
      </c>
      <c r="B249" s="170" t="s">
        <v>548</v>
      </c>
      <c r="C249" s="92" t="s">
        <v>34</v>
      </c>
      <c r="D249" s="263"/>
      <c r="E249" s="135">
        <v>50</v>
      </c>
      <c r="F249" s="94">
        <f>E249*D249</f>
        <v>0</v>
      </c>
      <c r="G249" s="256" t="e">
        <f t="shared" si="23"/>
        <v>#DIV/0!</v>
      </c>
      <c r="H249" s="251">
        <v>2.0152278168759328E-4</v>
      </c>
      <c r="I249" s="251">
        <v>2.2391420187510363E-4</v>
      </c>
      <c r="J249" s="251">
        <v>2.4630562206261403E-4</v>
      </c>
      <c r="K249" s="252" t="e">
        <f t="shared" si="24"/>
        <v>#DIV/0!</v>
      </c>
    </row>
    <row r="250" spans="1:60" s="3" customFormat="1">
      <c r="A250" s="98"/>
      <c r="B250" s="16" t="s">
        <v>110</v>
      </c>
      <c r="C250" s="99" t="s">
        <v>12</v>
      </c>
      <c r="D250" s="91"/>
      <c r="E250" s="133"/>
      <c r="F250" s="71"/>
      <c r="G250" s="71"/>
      <c r="H250" s="71"/>
      <c r="I250" s="71"/>
      <c r="J250" s="71"/>
      <c r="K250" s="71"/>
    </row>
    <row r="251" spans="1:60" s="3" customFormat="1" ht="30">
      <c r="A251" s="182">
        <v>95638</v>
      </c>
      <c r="B251" s="30" t="s">
        <v>111</v>
      </c>
      <c r="C251" s="34" t="s">
        <v>107</v>
      </c>
      <c r="D251" s="263"/>
      <c r="E251" s="134">
        <v>5</v>
      </c>
      <c r="F251" s="29">
        <f>E251*D251</f>
        <v>0</v>
      </c>
      <c r="G251" s="256" t="e">
        <f t="shared" si="23"/>
        <v>#DIV/0!</v>
      </c>
      <c r="H251" s="251">
        <v>4.889997479057607E-4</v>
      </c>
      <c r="I251" s="251">
        <v>5.4333305322862302E-4</v>
      </c>
      <c r="J251" s="251">
        <v>5.9766635855148533E-4</v>
      </c>
      <c r="K251" s="252" t="e">
        <f t="shared" si="24"/>
        <v>#DIV/0!</v>
      </c>
    </row>
    <row r="252" spans="1:60" s="14" customFormat="1" ht="30">
      <c r="A252" s="182">
        <v>95641</v>
      </c>
      <c r="B252" s="30" t="s">
        <v>112</v>
      </c>
      <c r="C252" s="34" t="s">
        <v>107</v>
      </c>
      <c r="D252" s="263"/>
      <c r="E252" s="134">
        <v>15</v>
      </c>
      <c r="F252" s="29">
        <f>E252*D252</f>
        <v>0</v>
      </c>
      <c r="G252" s="256" t="e">
        <f t="shared" si="23"/>
        <v>#DIV/0!</v>
      </c>
      <c r="H252" s="251">
        <v>6.906194776923057E-4</v>
      </c>
      <c r="I252" s="251">
        <v>7.6735497521367298E-4</v>
      </c>
      <c r="J252" s="251">
        <v>8.4409047273504038E-4</v>
      </c>
      <c r="K252" s="252" t="e">
        <f t="shared" si="24"/>
        <v>#DIV/0!</v>
      </c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</row>
    <row r="253" spans="1:60" s="3" customFormat="1" ht="30">
      <c r="A253" s="182">
        <v>95642</v>
      </c>
      <c r="B253" s="30" t="s">
        <v>113</v>
      </c>
      <c r="C253" s="34" t="s">
        <v>107</v>
      </c>
      <c r="D253" s="263"/>
      <c r="E253" s="134">
        <v>15</v>
      </c>
      <c r="F253" s="29">
        <f>E253*D253</f>
        <v>0</v>
      </c>
      <c r="G253" s="256" t="e">
        <f t="shared" si="23"/>
        <v>#DIV/0!</v>
      </c>
      <c r="H253" s="251">
        <v>1.0219493006696238E-3</v>
      </c>
      <c r="I253" s="251">
        <v>1.1354992229662486E-3</v>
      </c>
      <c r="J253" s="251">
        <v>1.2490491452628737E-3</v>
      </c>
      <c r="K253" s="252" t="e">
        <f t="shared" si="24"/>
        <v>#DIV/0!</v>
      </c>
    </row>
    <row r="254" spans="1:60" s="3" customFormat="1">
      <c r="A254" s="98"/>
      <c r="B254" s="16" t="s">
        <v>116</v>
      </c>
      <c r="C254" s="99" t="s">
        <v>12</v>
      </c>
      <c r="D254" s="91"/>
      <c r="E254" s="133"/>
      <c r="F254" s="71"/>
      <c r="G254" s="71"/>
      <c r="H254" s="71"/>
      <c r="I254" s="71"/>
      <c r="J254" s="71"/>
      <c r="K254" s="71"/>
    </row>
    <row r="255" spans="1:60" s="3" customFormat="1" ht="30">
      <c r="A255" s="182">
        <v>89356</v>
      </c>
      <c r="B255" s="30" t="s">
        <v>117</v>
      </c>
      <c r="C255" s="34" t="s">
        <v>3</v>
      </c>
      <c r="D255" s="263"/>
      <c r="E255" s="134">
        <v>250</v>
      </c>
      <c r="F255" s="29">
        <f t="shared" ref="F255:F260" si="28">E255*D255</f>
        <v>0</v>
      </c>
      <c r="G255" s="256" t="e">
        <f t="shared" si="23"/>
        <v>#DIV/0!</v>
      </c>
      <c r="H255" s="251">
        <v>9.8337688370004218E-4</v>
      </c>
      <c r="I255" s="251">
        <v>1.0926409818889358E-3</v>
      </c>
      <c r="J255" s="251">
        <v>1.2019050800778294E-3</v>
      </c>
      <c r="K255" s="252" t="e">
        <f t="shared" si="24"/>
        <v>#DIV/0!</v>
      </c>
    </row>
    <row r="256" spans="1:60" s="3" customFormat="1" ht="30">
      <c r="A256" s="182">
        <v>89357</v>
      </c>
      <c r="B256" s="30" t="s">
        <v>118</v>
      </c>
      <c r="C256" s="34" t="s">
        <v>3</v>
      </c>
      <c r="D256" s="263"/>
      <c r="E256" s="134">
        <v>300</v>
      </c>
      <c r="F256" s="29">
        <f t="shared" si="28"/>
        <v>0</v>
      </c>
      <c r="G256" s="256" t="e">
        <f t="shared" si="23"/>
        <v>#DIV/0!</v>
      </c>
      <c r="H256" s="251">
        <v>1.565905694267803E-3</v>
      </c>
      <c r="I256" s="251">
        <v>1.7398952158531144E-3</v>
      </c>
      <c r="J256" s="251">
        <v>1.9138847374384261E-3</v>
      </c>
      <c r="K256" s="252" t="e">
        <f t="shared" si="24"/>
        <v>#DIV/0!</v>
      </c>
    </row>
    <row r="257" spans="1:60" s="3" customFormat="1" ht="30">
      <c r="A257" s="182">
        <v>89448</v>
      </c>
      <c r="B257" s="30" t="s">
        <v>119</v>
      </c>
      <c r="C257" s="34" t="s">
        <v>3</v>
      </c>
      <c r="D257" s="263"/>
      <c r="E257" s="134">
        <v>200</v>
      </c>
      <c r="F257" s="29">
        <f t="shared" si="28"/>
        <v>0</v>
      </c>
      <c r="G257" s="256" t="e">
        <f t="shared" si="23"/>
        <v>#DIV/0!</v>
      </c>
      <c r="H257" s="251">
        <v>4.2114254184616988E-4</v>
      </c>
      <c r="I257" s="251">
        <v>4.6793615760685542E-4</v>
      </c>
      <c r="J257" s="251">
        <v>5.1472977336754103E-4</v>
      </c>
      <c r="K257" s="252" t="e">
        <f t="shared" si="24"/>
        <v>#DIV/0!</v>
      </c>
    </row>
    <row r="258" spans="1:60" s="3" customFormat="1" ht="30">
      <c r="A258" s="182">
        <v>89449</v>
      </c>
      <c r="B258" s="30" t="s">
        <v>120</v>
      </c>
      <c r="C258" s="34" t="s">
        <v>3</v>
      </c>
      <c r="D258" s="263"/>
      <c r="E258" s="134">
        <v>200</v>
      </c>
      <c r="F258" s="29">
        <f t="shared" si="28"/>
        <v>0</v>
      </c>
      <c r="G258" s="256" t="e">
        <f t="shared" si="23"/>
        <v>#DIV/0!</v>
      </c>
      <c r="H258" s="251">
        <v>4.676776293429843E-4</v>
      </c>
      <c r="I258" s="251">
        <v>5.1964181038109366E-4</v>
      </c>
      <c r="J258" s="251">
        <v>5.7160599141920312E-4</v>
      </c>
      <c r="K258" s="252" t="e">
        <f t="shared" si="24"/>
        <v>#DIV/0!</v>
      </c>
    </row>
    <row r="259" spans="1:60" s="3" customFormat="1" ht="30">
      <c r="A259" s="182">
        <v>89450</v>
      </c>
      <c r="B259" s="30" t="s">
        <v>121</v>
      </c>
      <c r="C259" s="34" t="s">
        <v>3</v>
      </c>
      <c r="D259" s="263"/>
      <c r="E259" s="134">
        <v>150</v>
      </c>
      <c r="F259" s="29">
        <f t="shared" si="28"/>
        <v>0</v>
      </c>
      <c r="G259" s="256" t="e">
        <f t="shared" si="23"/>
        <v>#DIV/0!</v>
      </c>
      <c r="H259" s="251">
        <v>5.5570650319112472E-4</v>
      </c>
      <c r="I259" s="251">
        <v>6.1745167021236074E-4</v>
      </c>
      <c r="J259" s="251">
        <v>6.7919683723359687E-4</v>
      </c>
      <c r="K259" s="252" t="e">
        <f t="shared" si="24"/>
        <v>#DIV/0!</v>
      </c>
    </row>
    <row r="260" spans="1:60" s="14" customFormat="1" ht="30">
      <c r="A260" s="182" t="s">
        <v>122</v>
      </c>
      <c r="B260" s="33" t="s">
        <v>123</v>
      </c>
      <c r="C260" s="97" t="s">
        <v>27</v>
      </c>
      <c r="D260" s="263"/>
      <c r="E260" s="135">
        <v>30</v>
      </c>
      <c r="F260" s="94">
        <f t="shared" si="28"/>
        <v>0</v>
      </c>
      <c r="G260" s="256" t="e">
        <f t="shared" si="23"/>
        <v>#DIV/0!</v>
      </c>
      <c r="H260" s="251">
        <v>1.7970299621686479E-4</v>
      </c>
      <c r="I260" s="251">
        <v>1.9966999579651643E-4</v>
      </c>
      <c r="J260" s="251">
        <v>2.196369953761681E-4</v>
      </c>
      <c r="K260" s="252" t="e">
        <f t="shared" si="24"/>
        <v>#DIV/0!</v>
      </c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</row>
    <row r="261" spans="1:60" s="3" customFormat="1">
      <c r="A261" s="98"/>
      <c r="B261" s="16" t="s">
        <v>124</v>
      </c>
      <c r="C261" s="99" t="s">
        <v>12</v>
      </c>
      <c r="D261" s="91"/>
      <c r="E261" s="133"/>
      <c r="F261" s="71"/>
      <c r="G261" s="71"/>
      <c r="H261" s="71"/>
      <c r="I261" s="71"/>
      <c r="J261" s="71"/>
      <c r="K261" s="71"/>
    </row>
    <row r="262" spans="1:60" s="3" customFormat="1" ht="30">
      <c r="A262" s="182">
        <v>89383</v>
      </c>
      <c r="B262" s="30" t="s">
        <v>125</v>
      </c>
      <c r="C262" s="34" t="s">
        <v>107</v>
      </c>
      <c r="D262" s="263"/>
      <c r="E262" s="134">
        <v>40</v>
      </c>
      <c r="F262" s="29">
        <f t="shared" ref="F262:F296" si="29">E262*D262</f>
        <v>0</v>
      </c>
      <c r="G262" s="256" t="e">
        <f t="shared" si="23"/>
        <v>#DIV/0!</v>
      </c>
      <c r="H262" s="251">
        <v>4.3639570941457015E-5</v>
      </c>
      <c r="I262" s="251">
        <v>4.8488412157174459E-5</v>
      </c>
      <c r="J262" s="251">
        <v>5.333725337289191E-5</v>
      </c>
      <c r="K262" s="252" t="e">
        <f t="shared" si="24"/>
        <v>#DIV/0!</v>
      </c>
    </row>
    <row r="263" spans="1:60" s="3" customFormat="1" ht="30">
      <c r="A263" s="182">
        <v>89391</v>
      </c>
      <c r="B263" s="30" t="s">
        <v>126</v>
      </c>
      <c r="C263" s="34" t="s">
        <v>107</v>
      </c>
      <c r="D263" s="263"/>
      <c r="E263" s="134">
        <v>40</v>
      </c>
      <c r="F263" s="29">
        <f t="shared" si="29"/>
        <v>0</v>
      </c>
      <c r="G263" s="256" t="e">
        <f t="shared" ref="G263:G326" si="30">F263/$E$551</f>
        <v>#DIV/0!</v>
      </c>
      <c r="H263" s="251">
        <v>5.6152338912822645E-5</v>
      </c>
      <c r="I263" s="251">
        <v>6.239148768091405E-5</v>
      </c>
      <c r="J263" s="251">
        <v>6.8630636449005462E-5</v>
      </c>
      <c r="K263" s="252" t="e">
        <f t="shared" ref="K263:K326" si="31">IF(AND(G263&gt;=H263,G263&lt;=J263),"OK","Ajustar")</f>
        <v>#DIV/0!</v>
      </c>
    </row>
    <row r="264" spans="1:60" s="3" customFormat="1" ht="30">
      <c r="A264" s="182">
        <v>89572</v>
      </c>
      <c r="B264" s="30" t="s">
        <v>127</v>
      </c>
      <c r="C264" s="34" t="s">
        <v>107</v>
      </c>
      <c r="D264" s="263"/>
      <c r="E264" s="134">
        <v>40</v>
      </c>
      <c r="F264" s="29">
        <f t="shared" si="29"/>
        <v>0</v>
      </c>
      <c r="G264" s="256" t="e">
        <f t="shared" si="30"/>
        <v>#DIV/0!</v>
      </c>
      <c r="H264" s="251">
        <v>5.0981773635398838E-5</v>
      </c>
      <c r="I264" s="251">
        <v>5.6646415150443149E-5</v>
      </c>
      <c r="J264" s="251">
        <v>6.2311056665487468E-5</v>
      </c>
      <c r="K264" s="252" t="e">
        <f t="shared" si="31"/>
        <v>#DIV/0!</v>
      </c>
    </row>
    <row r="265" spans="1:60" s="3" customFormat="1" ht="30">
      <c r="A265" s="182">
        <v>89596</v>
      </c>
      <c r="B265" s="30" t="s">
        <v>128</v>
      </c>
      <c r="C265" s="34" t="s">
        <v>107</v>
      </c>
      <c r="D265" s="263"/>
      <c r="E265" s="134">
        <v>40</v>
      </c>
      <c r="F265" s="29">
        <f t="shared" si="29"/>
        <v>0</v>
      </c>
      <c r="G265" s="256" t="e">
        <f t="shared" si="30"/>
        <v>#DIV/0!</v>
      </c>
      <c r="H265" s="251">
        <v>6.1116081579149525E-5</v>
      </c>
      <c r="I265" s="251">
        <v>6.7906757310166139E-5</v>
      </c>
      <c r="J265" s="251">
        <v>7.4697433041182753E-5</v>
      </c>
      <c r="K265" s="252" t="e">
        <f t="shared" si="31"/>
        <v>#DIV/0!</v>
      </c>
    </row>
    <row r="266" spans="1:60" s="3" customFormat="1" ht="30">
      <c r="A266" s="182">
        <v>89610</v>
      </c>
      <c r="B266" s="30" t="s">
        <v>129</v>
      </c>
      <c r="C266" s="34" t="s">
        <v>107</v>
      </c>
      <c r="D266" s="263"/>
      <c r="E266" s="134">
        <v>40</v>
      </c>
      <c r="F266" s="29">
        <f t="shared" si="29"/>
        <v>0</v>
      </c>
      <c r="G266" s="256" t="e">
        <f t="shared" si="30"/>
        <v>#DIV/0!</v>
      </c>
      <c r="H266" s="251">
        <v>1.0816822560370627E-4</v>
      </c>
      <c r="I266" s="251">
        <v>1.2018691733745141E-4</v>
      </c>
      <c r="J266" s="251">
        <v>1.3220560907119657E-4</v>
      </c>
      <c r="K266" s="252" t="e">
        <f t="shared" si="31"/>
        <v>#DIV/0!</v>
      </c>
    </row>
    <row r="267" spans="1:60" s="3" customFormat="1">
      <c r="A267" s="182">
        <v>1185</v>
      </c>
      <c r="B267" s="30" t="s">
        <v>632</v>
      </c>
      <c r="C267" s="34" t="s">
        <v>107</v>
      </c>
      <c r="D267" s="263"/>
      <c r="E267" s="134">
        <v>60</v>
      </c>
      <c r="F267" s="29">
        <f t="shared" si="29"/>
        <v>0</v>
      </c>
      <c r="G267" s="256" t="e">
        <f t="shared" si="30"/>
        <v>#DIV/0!</v>
      </c>
      <c r="H267" s="251">
        <v>9.3845759785242276E-6</v>
      </c>
      <c r="I267" s="251">
        <v>1.0427306642804697E-5</v>
      </c>
      <c r="J267" s="251">
        <v>1.1470037307085168E-5</v>
      </c>
      <c r="K267" s="252" t="e">
        <f t="shared" si="31"/>
        <v>#DIV/0!</v>
      </c>
    </row>
    <row r="268" spans="1:60" s="3" customFormat="1">
      <c r="A268" s="182">
        <v>1189</v>
      </c>
      <c r="B268" s="30" t="s">
        <v>633</v>
      </c>
      <c r="C268" s="34" t="s">
        <v>107</v>
      </c>
      <c r="D268" s="263"/>
      <c r="E268" s="134">
        <v>60</v>
      </c>
      <c r="F268" s="29">
        <f t="shared" si="29"/>
        <v>0</v>
      </c>
      <c r="G268" s="256" t="e">
        <f t="shared" si="30"/>
        <v>#DIV/0!</v>
      </c>
      <c r="H268" s="251">
        <v>1.5434137353110092E-5</v>
      </c>
      <c r="I268" s="251">
        <v>1.7149041503455659E-5</v>
      </c>
      <c r="J268" s="251">
        <v>1.8863945653801226E-5</v>
      </c>
      <c r="K268" s="252" t="e">
        <f t="shared" si="31"/>
        <v>#DIV/0!</v>
      </c>
    </row>
    <row r="269" spans="1:60" s="3" customFormat="1">
      <c r="A269" s="182">
        <v>1194</v>
      </c>
      <c r="B269" s="30" t="s">
        <v>634</v>
      </c>
      <c r="C269" s="34" t="s">
        <v>107</v>
      </c>
      <c r="D269" s="263"/>
      <c r="E269" s="134">
        <v>60</v>
      </c>
      <c r="F269" s="29">
        <f t="shared" si="29"/>
        <v>0</v>
      </c>
      <c r="G269" s="256" t="e">
        <f t="shared" si="30"/>
        <v>#DIV/0!</v>
      </c>
      <c r="H269" s="251">
        <v>5.3515350621336515E-5</v>
      </c>
      <c r="I269" s="251">
        <v>5.9461500690373905E-5</v>
      </c>
      <c r="J269" s="251">
        <v>6.5407650759411303E-5</v>
      </c>
      <c r="K269" s="252" t="e">
        <f t="shared" si="31"/>
        <v>#DIV/0!</v>
      </c>
    </row>
    <row r="270" spans="1:60" s="3" customFormat="1" ht="30">
      <c r="A270" s="182">
        <v>89485</v>
      </c>
      <c r="B270" s="30" t="s">
        <v>130</v>
      </c>
      <c r="C270" s="34" t="s">
        <v>107</v>
      </c>
      <c r="D270" s="263"/>
      <c r="E270" s="134">
        <v>40</v>
      </c>
      <c r="F270" s="29">
        <f t="shared" si="29"/>
        <v>0</v>
      </c>
      <c r="G270" s="256" t="e">
        <f t="shared" si="30"/>
        <v>#DIV/0!</v>
      </c>
      <c r="H270" s="251">
        <v>3.8986062191775576E-5</v>
      </c>
      <c r="I270" s="251">
        <v>4.3317846879750638E-5</v>
      </c>
      <c r="J270" s="251">
        <v>4.7649631567725707E-5</v>
      </c>
      <c r="K270" s="252" t="e">
        <f t="shared" si="31"/>
        <v>#DIV/0!</v>
      </c>
    </row>
    <row r="271" spans="1:60" s="3" customFormat="1" ht="30">
      <c r="A271" s="182">
        <v>89493</v>
      </c>
      <c r="B271" s="30" t="s">
        <v>131</v>
      </c>
      <c r="C271" s="34" t="s">
        <v>107</v>
      </c>
      <c r="D271" s="263"/>
      <c r="E271" s="134">
        <v>40</v>
      </c>
      <c r="F271" s="29">
        <f t="shared" si="29"/>
        <v>0</v>
      </c>
      <c r="G271" s="256" t="e">
        <f t="shared" si="30"/>
        <v>#DIV/0!</v>
      </c>
      <c r="H271" s="251">
        <v>5.992685156534204E-5</v>
      </c>
      <c r="I271" s="251">
        <v>6.6585390628157818E-5</v>
      </c>
      <c r="J271" s="251">
        <v>7.3243929690973609E-5</v>
      </c>
      <c r="K271" s="252" t="e">
        <f t="shared" si="31"/>
        <v>#DIV/0!</v>
      </c>
    </row>
    <row r="272" spans="1:60" s="3" customFormat="1" ht="30">
      <c r="A272" s="182">
        <v>89498</v>
      </c>
      <c r="B272" s="30" t="s">
        <v>132</v>
      </c>
      <c r="C272" s="34" t="s">
        <v>107</v>
      </c>
      <c r="D272" s="263"/>
      <c r="E272" s="134">
        <v>40</v>
      </c>
      <c r="F272" s="29">
        <f t="shared" si="29"/>
        <v>0</v>
      </c>
      <c r="G272" s="256" t="e">
        <f t="shared" si="30"/>
        <v>#DIV/0!</v>
      </c>
      <c r="H272" s="251">
        <v>7.8075535689099647E-5</v>
      </c>
      <c r="I272" s="251">
        <v>8.6750595210110712E-5</v>
      </c>
      <c r="J272" s="251">
        <v>9.5425654731121792E-5</v>
      </c>
      <c r="K272" s="252" t="e">
        <f t="shared" si="31"/>
        <v>#DIV/0!</v>
      </c>
    </row>
    <row r="273" spans="1:60" s="3" customFormat="1" ht="30">
      <c r="A273" s="182">
        <v>89502</v>
      </c>
      <c r="B273" s="30" t="s">
        <v>133</v>
      </c>
      <c r="C273" s="34" t="s">
        <v>107</v>
      </c>
      <c r="D273" s="263"/>
      <c r="E273" s="134">
        <v>40</v>
      </c>
      <c r="F273" s="29">
        <f t="shared" si="29"/>
        <v>0</v>
      </c>
      <c r="G273" s="256" t="e">
        <f t="shared" si="30"/>
        <v>#DIV/0!</v>
      </c>
      <c r="H273" s="251">
        <v>9.9171442020988811E-5</v>
      </c>
      <c r="I273" s="251">
        <v>1.1019049113443201E-4</v>
      </c>
      <c r="J273" s="251">
        <v>1.2120954024787522E-4</v>
      </c>
      <c r="K273" s="252" t="e">
        <f t="shared" si="31"/>
        <v>#DIV/0!</v>
      </c>
    </row>
    <row r="274" spans="1:60" s="3" customFormat="1" ht="30">
      <c r="A274" s="182">
        <v>89506</v>
      </c>
      <c r="B274" s="30" t="s">
        <v>134</v>
      </c>
      <c r="C274" s="34" t="s">
        <v>107</v>
      </c>
      <c r="D274" s="263"/>
      <c r="E274" s="134">
        <v>40</v>
      </c>
      <c r="F274" s="29">
        <f t="shared" si="29"/>
        <v>0</v>
      </c>
      <c r="G274" s="256" t="e">
        <f t="shared" si="30"/>
        <v>#DIV/0!</v>
      </c>
      <c r="H274" s="251">
        <v>2.1219999898547344E-4</v>
      </c>
      <c r="I274" s="251">
        <v>2.3577777665052604E-4</v>
      </c>
      <c r="J274" s="251">
        <v>2.5935555431557864E-4</v>
      </c>
      <c r="K274" s="252" t="e">
        <f t="shared" si="31"/>
        <v>#DIV/0!</v>
      </c>
    </row>
    <row r="275" spans="1:60" s="3" customFormat="1" ht="30">
      <c r="A275" s="182">
        <v>89481</v>
      </c>
      <c r="B275" s="30" t="s">
        <v>135</v>
      </c>
      <c r="C275" s="34" t="s">
        <v>107</v>
      </c>
      <c r="D275" s="263"/>
      <c r="E275" s="134">
        <v>40</v>
      </c>
      <c r="F275" s="29">
        <f t="shared" si="29"/>
        <v>0</v>
      </c>
      <c r="G275" s="256" t="e">
        <f t="shared" si="30"/>
        <v>#DIV/0!</v>
      </c>
      <c r="H275" s="251">
        <v>3.5108138233707714E-5</v>
      </c>
      <c r="I275" s="251">
        <v>3.9009042481897461E-5</v>
      </c>
      <c r="J275" s="251">
        <v>4.2909946730087208E-5</v>
      </c>
      <c r="K275" s="252" t="e">
        <f t="shared" si="31"/>
        <v>#DIV/0!</v>
      </c>
    </row>
    <row r="276" spans="1:60" s="3" customFormat="1" ht="30">
      <c r="A276" s="182">
        <v>89492</v>
      </c>
      <c r="B276" s="30" t="s">
        <v>136</v>
      </c>
      <c r="C276" s="34" t="s">
        <v>107</v>
      </c>
      <c r="D276" s="263"/>
      <c r="E276" s="134">
        <v>20</v>
      </c>
      <c r="F276" s="29">
        <f t="shared" si="29"/>
        <v>0</v>
      </c>
      <c r="G276" s="256" t="e">
        <f t="shared" si="30"/>
        <v>#DIV/0!</v>
      </c>
      <c r="H276" s="251">
        <v>2.5646003776022133E-5</v>
      </c>
      <c r="I276" s="251">
        <v>2.8495559751135702E-5</v>
      </c>
      <c r="J276" s="251">
        <v>3.1345115726249275E-5</v>
      </c>
      <c r="K276" s="252" t="e">
        <f t="shared" si="31"/>
        <v>#DIV/0!</v>
      </c>
    </row>
    <row r="277" spans="1:60" s="3" customFormat="1" ht="30">
      <c r="A277" s="182">
        <v>89497</v>
      </c>
      <c r="B277" s="30" t="s">
        <v>137</v>
      </c>
      <c r="C277" s="34" t="s">
        <v>107</v>
      </c>
      <c r="D277" s="263"/>
      <c r="E277" s="134">
        <v>20</v>
      </c>
      <c r="F277" s="29">
        <f t="shared" si="29"/>
        <v>0</v>
      </c>
      <c r="G277" s="256" t="e">
        <f t="shared" si="30"/>
        <v>#DIV/0!</v>
      </c>
      <c r="H277" s="251">
        <v>3.8882650886227109E-5</v>
      </c>
      <c r="I277" s="251">
        <v>4.3202945429141229E-5</v>
      </c>
      <c r="J277" s="251">
        <v>4.7523239972055355E-5</v>
      </c>
      <c r="K277" s="252" t="e">
        <f t="shared" si="31"/>
        <v>#DIV/0!</v>
      </c>
    </row>
    <row r="278" spans="1:60" s="3" customFormat="1" ht="30">
      <c r="A278" s="182">
        <v>89501</v>
      </c>
      <c r="B278" s="30" t="s">
        <v>138</v>
      </c>
      <c r="C278" s="34" t="s">
        <v>107</v>
      </c>
      <c r="D278" s="263"/>
      <c r="E278" s="134">
        <v>20</v>
      </c>
      <c r="F278" s="29">
        <f t="shared" si="29"/>
        <v>0</v>
      </c>
      <c r="G278" s="256" t="e">
        <f t="shared" si="30"/>
        <v>#DIV/0!</v>
      </c>
      <c r="H278" s="251">
        <v>4.3329337024811594E-5</v>
      </c>
      <c r="I278" s="251">
        <v>4.8143707805346211E-5</v>
      </c>
      <c r="J278" s="251">
        <v>5.2958078585880835E-5</v>
      </c>
      <c r="K278" s="252" t="e">
        <f t="shared" si="31"/>
        <v>#DIV/0!</v>
      </c>
    </row>
    <row r="279" spans="1:60" s="3" customFormat="1" ht="30">
      <c r="A279" s="182">
        <v>89505</v>
      </c>
      <c r="B279" s="30" t="s">
        <v>139</v>
      </c>
      <c r="C279" s="34" t="s">
        <v>107</v>
      </c>
      <c r="D279" s="263"/>
      <c r="E279" s="134">
        <v>20</v>
      </c>
      <c r="F279" s="29">
        <f t="shared" si="29"/>
        <v>0</v>
      </c>
      <c r="G279" s="256" t="e">
        <f t="shared" si="30"/>
        <v>#DIV/0!</v>
      </c>
      <c r="H279" s="251">
        <v>1.1049497997854698E-4</v>
      </c>
      <c r="I279" s="251">
        <v>1.2277219997616331E-4</v>
      </c>
      <c r="J279" s="251">
        <v>1.3504941997377964E-4</v>
      </c>
      <c r="K279" s="252" t="e">
        <f t="shared" si="31"/>
        <v>#DIV/0!</v>
      </c>
    </row>
    <row r="280" spans="1:60" s="3" customFormat="1" ht="30">
      <c r="A280" s="182">
        <v>89412</v>
      </c>
      <c r="B280" s="30" t="s">
        <v>140</v>
      </c>
      <c r="C280" s="34" t="s">
        <v>107</v>
      </c>
      <c r="D280" s="263"/>
      <c r="E280" s="134">
        <v>20</v>
      </c>
      <c r="F280" s="29">
        <f t="shared" si="29"/>
        <v>0</v>
      </c>
      <c r="G280" s="256" t="e">
        <f t="shared" si="30"/>
        <v>#DIV/0!</v>
      </c>
      <c r="H280" s="251">
        <v>3.1359478407575452E-5</v>
      </c>
      <c r="I280" s="251">
        <v>3.4843864897306055E-5</v>
      </c>
      <c r="J280" s="251">
        <v>3.8328251387036665E-5</v>
      </c>
      <c r="K280" s="252" t="e">
        <f t="shared" si="31"/>
        <v>#DIV/0!</v>
      </c>
    </row>
    <row r="281" spans="1:60" s="3" customFormat="1" ht="30">
      <c r="A281" s="182">
        <v>89366</v>
      </c>
      <c r="B281" s="30" t="s">
        <v>141</v>
      </c>
      <c r="C281" s="34" t="s">
        <v>107</v>
      </c>
      <c r="D281" s="263"/>
      <c r="E281" s="134">
        <v>20</v>
      </c>
      <c r="F281" s="29">
        <f t="shared" si="29"/>
        <v>0</v>
      </c>
      <c r="G281" s="256" t="e">
        <f t="shared" si="30"/>
        <v>#DIV/0!</v>
      </c>
      <c r="H281" s="251">
        <v>4.8241374038364214E-5</v>
      </c>
      <c r="I281" s="251">
        <v>5.3601526709293568E-5</v>
      </c>
      <c r="J281" s="251">
        <v>5.896167938022293E-5</v>
      </c>
      <c r="K281" s="252" t="e">
        <f t="shared" si="31"/>
        <v>#DIV/0!</v>
      </c>
    </row>
    <row r="282" spans="1:60" s="3" customFormat="1" ht="30">
      <c r="A282" s="182">
        <v>89364</v>
      </c>
      <c r="B282" s="30" t="s">
        <v>142</v>
      </c>
      <c r="C282" s="34" t="s">
        <v>107</v>
      </c>
      <c r="D282" s="263"/>
      <c r="E282" s="134">
        <v>20</v>
      </c>
      <c r="F282" s="29">
        <f t="shared" si="29"/>
        <v>0</v>
      </c>
      <c r="G282" s="256" t="e">
        <f t="shared" si="30"/>
        <v>#DIV/0!</v>
      </c>
      <c r="H282" s="251">
        <v>3.7745126525193872E-5</v>
      </c>
      <c r="I282" s="251">
        <v>4.1939029472437633E-5</v>
      </c>
      <c r="J282" s="251">
        <v>4.6132932419681401E-5</v>
      </c>
      <c r="K282" s="252" t="e">
        <f t="shared" si="31"/>
        <v>#DIV/0!</v>
      </c>
    </row>
    <row r="283" spans="1:60" s="14" customFormat="1" ht="30">
      <c r="A283" s="182">
        <v>89378</v>
      </c>
      <c r="B283" s="30" t="s">
        <v>143</v>
      </c>
      <c r="C283" s="34" t="s">
        <v>107</v>
      </c>
      <c r="D283" s="263"/>
      <c r="E283" s="134">
        <v>100</v>
      </c>
      <c r="F283" s="29">
        <f t="shared" si="29"/>
        <v>0</v>
      </c>
      <c r="G283" s="256" t="e">
        <f t="shared" si="30"/>
        <v>#DIV/0!</v>
      </c>
      <c r="H283" s="251">
        <v>1.1672551113784267E-4</v>
      </c>
      <c r="I283" s="251">
        <v>1.2969501237538073E-4</v>
      </c>
      <c r="J283" s="251">
        <v>1.4266451361291883E-4</v>
      </c>
      <c r="K283" s="252" t="e">
        <f t="shared" si="31"/>
        <v>#DIV/0!</v>
      </c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</row>
    <row r="284" spans="1:60" s="59" customFormat="1" ht="30">
      <c r="A284" s="182">
        <v>89386</v>
      </c>
      <c r="B284" s="30" t="s">
        <v>144</v>
      </c>
      <c r="C284" s="34" t="s">
        <v>107</v>
      </c>
      <c r="D284" s="263"/>
      <c r="E284" s="134">
        <v>20</v>
      </c>
      <c r="F284" s="29">
        <f t="shared" si="29"/>
        <v>0</v>
      </c>
      <c r="G284" s="256" t="e">
        <f t="shared" si="30"/>
        <v>#DIV/0!</v>
      </c>
      <c r="H284" s="251">
        <v>3.0894127532607304E-5</v>
      </c>
      <c r="I284" s="251">
        <v>3.4326808369563673E-5</v>
      </c>
      <c r="J284" s="251">
        <v>3.7759489206520043E-5</v>
      </c>
      <c r="K284" s="252" t="e">
        <f t="shared" si="31"/>
        <v>#DIV/0!</v>
      </c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</row>
    <row r="285" spans="1:60" s="14" customFormat="1" ht="30">
      <c r="A285" s="182">
        <v>89379</v>
      </c>
      <c r="B285" s="30" t="s">
        <v>145</v>
      </c>
      <c r="C285" s="34" t="s">
        <v>107</v>
      </c>
      <c r="D285" s="263"/>
      <c r="E285" s="134">
        <v>20</v>
      </c>
      <c r="F285" s="29">
        <f t="shared" si="29"/>
        <v>0</v>
      </c>
      <c r="G285" s="256" t="e">
        <f t="shared" si="30"/>
        <v>#DIV/0!</v>
      </c>
      <c r="H285" s="251">
        <v>5.230026778114191E-5</v>
      </c>
      <c r="I285" s="251">
        <v>5.8111408645713235E-5</v>
      </c>
      <c r="J285" s="251">
        <v>6.3922549510284568E-5</v>
      </c>
      <c r="K285" s="252" t="e">
        <f t="shared" si="31"/>
        <v>#DIV/0!</v>
      </c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</row>
    <row r="286" spans="1:60" s="2" customFormat="1" ht="30">
      <c r="A286" s="182">
        <v>89373</v>
      </c>
      <c r="B286" s="30" t="s">
        <v>146</v>
      </c>
      <c r="C286" s="34" t="s">
        <v>107</v>
      </c>
      <c r="D286" s="263"/>
      <c r="E286" s="134">
        <v>20</v>
      </c>
      <c r="F286" s="29">
        <f t="shared" si="29"/>
        <v>0</v>
      </c>
      <c r="G286" s="256" t="e">
        <f t="shared" si="30"/>
        <v>#DIV/0!</v>
      </c>
      <c r="H286" s="251">
        <v>2.3086573963697343E-5</v>
      </c>
      <c r="I286" s="251">
        <v>2.5651748848552604E-5</v>
      </c>
      <c r="J286" s="251">
        <v>2.8216923733407865E-5</v>
      </c>
      <c r="K286" s="252" t="e">
        <f t="shared" si="31"/>
        <v>#DIV/0!</v>
      </c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</row>
    <row r="287" spans="1:60" s="59" customFormat="1" ht="30">
      <c r="A287" s="182">
        <v>89380</v>
      </c>
      <c r="B287" s="30" t="s">
        <v>147</v>
      </c>
      <c r="C287" s="34" t="s">
        <v>107</v>
      </c>
      <c r="D287" s="263"/>
      <c r="E287" s="134">
        <v>50</v>
      </c>
      <c r="F287" s="29">
        <f t="shared" si="29"/>
        <v>0</v>
      </c>
      <c r="G287" s="256" t="e">
        <f t="shared" si="30"/>
        <v>#DIV/0!</v>
      </c>
      <c r="H287" s="251">
        <v>7.8463328084906421E-5</v>
      </c>
      <c r="I287" s="251">
        <v>8.7181475649896021E-5</v>
      </c>
      <c r="J287" s="251">
        <v>9.5899623214885634E-5</v>
      </c>
      <c r="K287" s="252" t="e">
        <f t="shared" si="31"/>
        <v>#DIV/0!</v>
      </c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</row>
    <row r="288" spans="1:60" s="2" customFormat="1" ht="30">
      <c r="A288" s="182">
        <v>89381</v>
      </c>
      <c r="B288" s="30" t="s">
        <v>148</v>
      </c>
      <c r="C288" s="34" t="s">
        <v>107</v>
      </c>
      <c r="D288" s="263"/>
      <c r="E288" s="134">
        <v>50</v>
      </c>
      <c r="F288" s="29">
        <f t="shared" si="29"/>
        <v>0</v>
      </c>
      <c r="G288" s="256" t="e">
        <f t="shared" si="30"/>
        <v>#DIV/0!</v>
      </c>
      <c r="H288" s="251">
        <v>9.0226364091045629E-5</v>
      </c>
      <c r="I288" s="251">
        <v>1.0025151565671736E-4</v>
      </c>
      <c r="J288" s="251">
        <v>1.102766672223891E-4</v>
      </c>
      <c r="K288" s="252" t="e">
        <f t="shared" si="31"/>
        <v>#DIV/0!</v>
      </c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</row>
    <row r="289" spans="1:60" s="2" customFormat="1" ht="30">
      <c r="A289" s="182">
        <v>89385</v>
      </c>
      <c r="B289" s="30" t="s">
        <v>149</v>
      </c>
      <c r="C289" s="34" t="s">
        <v>107</v>
      </c>
      <c r="D289" s="263"/>
      <c r="E289" s="134">
        <v>50</v>
      </c>
      <c r="F289" s="29">
        <f t="shared" si="29"/>
        <v>0</v>
      </c>
      <c r="G289" s="256" t="e">
        <f t="shared" si="30"/>
        <v>#DIV/0!</v>
      </c>
      <c r="H289" s="251">
        <v>5.8427387634889134E-5</v>
      </c>
      <c r="I289" s="251">
        <v>6.4919319594321256E-5</v>
      </c>
      <c r="J289" s="251">
        <v>7.1411251553753384E-5</v>
      </c>
      <c r="K289" s="252" t="e">
        <f t="shared" si="31"/>
        <v>#DIV/0!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</row>
    <row r="290" spans="1:60" s="2" customFormat="1" ht="30">
      <c r="A290" s="182">
        <v>89382</v>
      </c>
      <c r="B290" s="30" t="s">
        <v>150</v>
      </c>
      <c r="C290" s="34" t="s">
        <v>107</v>
      </c>
      <c r="D290" s="263"/>
      <c r="E290" s="134">
        <v>50</v>
      </c>
      <c r="F290" s="29">
        <f t="shared" si="29"/>
        <v>0</v>
      </c>
      <c r="G290" s="256" t="e">
        <f t="shared" si="30"/>
        <v>#DIV/0!</v>
      </c>
      <c r="H290" s="251">
        <v>1.0341130554847633E-4</v>
      </c>
      <c r="I290" s="251">
        <v>1.1490145060941815E-4</v>
      </c>
      <c r="J290" s="251">
        <v>1.2639159567035996E-4</v>
      </c>
      <c r="K290" s="252" t="e">
        <f t="shared" si="31"/>
        <v>#DIV/0!</v>
      </c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</row>
    <row r="291" spans="1:60" s="59" customFormat="1" ht="30">
      <c r="A291" s="182">
        <v>89390</v>
      </c>
      <c r="B291" s="30" t="s">
        <v>151</v>
      </c>
      <c r="C291" s="34" t="s">
        <v>107</v>
      </c>
      <c r="D291" s="263"/>
      <c r="E291" s="134">
        <v>25</v>
      </c>
      <c r="F291" s="29">
        <f t="shared" si="29"/>
        <v>0</v>
      </c>
      <c r="G291" s="256" t="e">
        <f t="shared" si="30"/>
        <v>#DIV/0!</v>
      </c>
      <c r="H291" s="251">
        <v>7.4650036192806373E-5</v>
      </c>
      <c r="I291" s="251">
        <v>8.2944484658673746E-5</v>
      </c>
      <c r="J291" s="251">
        <v>9.1238933124541133E-5</v>
      </c>
      <c r="K291" s="252" t="e">
        <f t="shared" si="31"/>
        <v>#DIV/0!</v>
      </c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</row>
    <row r="292" spans="1:60" s="59" customFormat="1" ht="30">
      <c r="A292" s="182">
        <v>89395</v>
      </c>
      <c r="B292" s="30" t="s">
        <v>152</v>
      </c>
      <c r="C292" s="34" t="s">
        <v>107</v>
      </c>
      <c r="D292" s="263"/>
      <c r="E292" s="134">
        <v>50</v>
      </c>
      <c r="F292" s="29">
        <f t="shared" si="29"/>
        <v>0</v>
      </c>
      <c r="G292" s="256" t="e">
        <f t="shared" si="30"/>
        <v>#DIV/0!</v>
      </c>
      <c r="H292" s="251">
        <v>1.0980988007928833E-4</v>
      </c>
      <c r="I292" s="251">
        <v>1.2201097786587591E-4</v>
      </c>
      <c r="J292" s="251">
        <v>1.3421207565246352E-4</v>
      </c>
      <c r="K292" s="252" t="e">
        <f t="shared" si="31"/>
        <v>#DIV/0!</v>
      </c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</row>
    <row r="293" spans="1:60" s="59" customFormat="1" ht="30">
      <c r="A293" s="182">
        <v>89398</v>
      </c>
      <c r="B293" s="30" t="s">
        <v>153</v>
      </c>
      <c r="C293" s="34" t="s">
        <v>107</v>
      </c>
      <c r="D293" s="263"/>
      <c r="E293" s="134">
        <v>20</v>
      </c>
      <c r="F293" s="29">
        <f t="shared" si="29"/>
        <v>0</v>
      </c>
      <c r="G293" s="256" t="e">
        <f t="shared" si="30"/>
        <v>#DIV/0!</v>
      </c>
      <c r="H293" s="251">
        <v>5.904785546817999E-5</v>
      </c>
      <c r="I293" s="251">
        <v>6.5608728297977765E-5</v>
      </c>
      <c r="J293" s="251">
        <v>7.2169601127775547E-5</v>
      </c>
      <c r="K293" s="252" t="e">
        <f t="shared" si="31"/>
        <v>#DIV/0!</v>
      </c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</row>
    <row r="294" spans="1:60" s="59" customFormat="1" ht="30">
      <c r="A294" s="182">
        <v>89396</v>
      </c>
      <c r="B294" s="30" t="s">
        <v>154</v>
      </c>
      <c r="C294" s="34" t="s">
        <v>107</v>
      </c>
      <c r="D294" s="263"/>
      <c r="E294" s="134">
        <v>20</v>
      </c>
      <c r="F294" s="29">
        <f t="shared" si="29"/>
        <v>0</v>
      </c>
      <c r="G294" s="256" t="e">
        <f t="shared" si="30"/>
        <v>#DIV/0!</v>
      </c>
      <c r="H294" s="251">
        <v>6.0418055266697296E-5</v>
      </c>
      <c r="I294" s="251">
        <v>6.7131172518552549E-5</v>
      </c>
      <c r="J294" s="251">
        <v>7.3844289770407816E-5</v>
      </c>
      <c r="K294" s="252" t="e">
        <f t="shared" si="31"/>
        <v>#DIV/0!</v>
      </c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</row>
    <row r="295" spans="1:60" s="3" customFormat="1" ht="30">
      <c r="A295" s="182">
        <v>90374</v>
      </c>
      <c r="B295" s="30" t="s">
        <v>155</v>
      </c>
      <c r="C295" s="34" t="s">
        <v>107</v>
      </c>
      <c r="D295" s="263"/>
      <c r="E295" s="134">
        <v>20</v>
      </c>
      <c r="F295" s="29">
        <f t="shared" si="29"/>
        <v>0</v>
      </c>
      <c r="G295" s="256" t="e">
        <f t="shared" si="30"/>
        <v>#DIV/0!</v>
      </c>
      <c r="H295" s="251">
        <v>6.5407650759411303E-5</v>
      </c>
      <c r="I295" s="251">
        <v>7.2675167510456994E-5</v>
      </c>
      <c r="J295" s="251">
        <v>7.9942684261502699E-5</v>
      </c>
      <c r="K295" s="252" t="e">
        <f t="shared" si="31"/>
        <v>#DIV/0!</v>
      </c>
    </row>
    <row r="296" spans="1:60" s="197" customFormat="1" ht="30">
      <c r="A296" s="182" t="s">
        <v>575</v>
      </c>
      <c r="B296" s="30" t="s">
        <v>156</v>
      </c>
      <c r="C296" s="34" t="s">
        <v>107</v>
      </c>
      <c r="D296" s="263"/>
      <c r="E296" s="134">
        <v>10</v>
      </c>
      <c r="F296" s="29">
        <f t="shared" si="29"/>
        <v>0</v>
      </c>
      <c r="G296" s="256" t="e">
        <f t="shared" si="30"/>
        <v>#DIV/0!</v>
      </c>
      <c r="H296" s="251">
        <v>6.5906723743343639E-6</v>
      </c>
      <c r="I296" s="251">
        <v>7.32296930481596E-6</v>
      </c>
      <c r="J296" s="251">
        <v>8.0552662352975561E-6</v>
      </c>
      <c r="K296" s="252" t="e">
        <f t="shared" si="31"/>
        <v>#DIV/0!</v>
      </c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60" s="59" customFormat="1" ht="30">
      <c r="A297" s="182">
        <v>89432</v>
      </c>
      <c r="B297" s="30" t="s">
        <v>157</v>
      </c>
      <c r="C297" s="34" t="s">
        <v>107</v>
      </c>
      <c r="D297" s="263"/>
      <c r="E297" s="134">
        <v>10</v>
      </c>
      <c r="F297" s="29">
        <f t="shared" ref="F297:F323" si="32">E297*D297</f>
        <v>0</v>
      </c>
      <c r="G297" s="256" t="e">
        <f t="shared" si="30"/>
        <v>#DIV/0!</v>
      </c>
      <c r="H297" s="251">
        <v>3.9348001761195251E-5</v>
      </c>
      <c r="I297" s="251">
        <v>4.3720001956883611E-5</v>
      </c>
      <c r="J297" s="251">
        <v>4.8092002152571977E-5</v>
      </c>
      <c r="K297" s="252" t="e">
        <f t="shared" si="31"/>
        <v>#DIV/0!</v>
      </c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</row>
    <row r="298" spans="1:60" s="14" customFormat="1" ht="30">
      <c r="A298" s="182">
        <v>89429</v>
      </c>
      <c r="B298" s="30" t="s">
        <v>158</v>
      </c>
      <c r="C298" s="34" t="s">
        <v>107</v>
      </c>
      <c r="D298" s="263"/>
      <c r="E298" s="134">
        <v>50</v>
      </c>
      <c r="F298" s="29">
        <f t="shared" si="32"/>
        <v>0</v>
      </c>
      <c r="G298" s="256" t="e">
        <f t="shared" si="30"/>
        <v>#DIV/0!</v>
      </c>
      <c r="H298" s="251">
        <v>5.0089851125043228E-5</v>
      </c>
      <c r="I298" s="251">
        <v>5.5655390138936919E-5</v>
      </c>
      <c r="J298" s="251">
        <v>6.1220929152830617E-5</v>
      </c>
      <c r="K298" s="252" t="e">
        <f t="shared" si="31"/>
        <v>#DIV/0!</v>
      </c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</row>
    <row r="299" spans="1:60" s="3" customFormat="1" ht="30">
      <c r="A299" s="182">
        <v>89408</v>
      </c>
      <c r="B299" s="30" t="s">
        <v>159</v>
      </c>
      <c r="C299" s="34" t="s">
        <v>107</v>
      </c>
      <c r="D299" s="263"/>
      <c r="E299" s="134">
        <v>80</v>
      </c>
      <c r="F299" s="29">
        <f t="shared" si="32"/>
        <v>0</v>
      </c>
      <c r="G299" s="256" t="e">
        <f t="shared" si="30"/>
        <v>#DIV/0!</v>
      </c>
      <c r="H299" s="251">
        <v>1.1675136396422979E-4</v>
      </c>
      <c r="I299" s="251">
        <v>1.2972373773803309E-4</v>
      </c>
      <c r="J299" s="251">
        <v>1.426961115118364E-4</v>
      </c>
      <c r="K299" s="252" t="e">
        <f t="shared" si="31"/>
        <v>#DIV/0!</v>
      </c>
    </row>
    <row r="300" spans="1:60" s="3" customFormat="1" ht="30">
      <c r="A300" s="182">
        <v>89413</v>
      </c>
      <c r="B300" s="30" t="s">
        <v>160</v>
      </c>
      <c r="C300" s="34" t="s">
        <v>107</v>
      </c>
      <c r="D300" s="263"/>
      <c r="E300" s="134">
        <v>20</v>
      </c>
      <c r="F300" s="29">
        <f t="shared" si="32"/>
        <v>0</v>
      </c>
      <c r="G300" s="256" t="e">
        <f t="shared" si="30"/>
        <v>#DIV/0!</v>
      </c>
      <c r="H300" s="251">
        <v>3.9244590455646771E-5</v>
      </c>
      <c r="I300" s="251">
        <v>4.3605100506274188E-5</v>
      </c>
      <c r="J300" s="251">
        <v>4.7965610556901612E-5</v>
      </c>
      <c r="K300" s="252" t="e">
        <f t="shared" si="31"/>
        <v>#DIV/0!</v>
      </c>
    </row>
    <row r="301" spans="1:60" s="3" customFormat="1" ht="30">
      <c r="A301" s="182">
        <v>89409</v>
      </c>
      <c r="B301" s="30" t="s">
        <v>161</v>
      </c>
      <c r="C301" s="34" t="s">
        <v>107</v>
      </c>
      <c r="D301" s="263"/>
      <c r="E301" s="134">
        <v>10</v>
      </c>
      <c r="F301" s="29">
        <f t="shared" si="32"/>
        <v>0</v>
      </c>
      <c r="G301" s="256" t="e">
        <f t="shared" si="30"/>
        <v>#DIV/0!</v>
      </c>
      <c r="H301" s="251">
        <v>1.5563401485045689E-5</v>
      </c>
      <c r="I301" s="251">
        <v>1.729266831671743E-5</v>
      </c>
      <c r="J301" s="251">
        <v>1.9021935148389175E-5</v>
      </c>
      <c r="K301" s="252" t="e">
        <f t="shared" si="31"/>
        <v>#DIV/0!</v>
      </c>
    </row>
    <row r="302" spans="1:60" s="3" customFormat="1" ht="30">
      <c r="A302" s="182">
        <v>89410</v>
      </c>
      <c r="B302" s="30" t="s">
        <v>162</v>
      </c>
      <c r="C302" s="34" t="s">
        <v>107</v>
      </c>
      <c r="D302" s="263"/>
      <c r="E302" s="134">
        <v>10</v>
      </c>
      <c r="F302" s="29">
        <f t="shared" si="32"/>
        <v>0</v>
      </c>
      <c r="G302" s="256" t="e">
        <f t="shared" si="30"/>
        <v>#DIV/0!</v>
      </c>
      <c r="H302" s="251">
        <v>1.7424804984918263E-5</v>
      </c>
      <c r="I302" s="251">
        <v>1.9360894427686959E-5</v>
      </c>
      <c r="J302" s="251">
        <v>2.1296983870455658E-5</v>
      </c>
      <c r="K302" s="252" t="e">
        <f t="shared" si="31"/>
        <v>#DIV/0!</v>
      </c>
    </row>
    <row r="303" spans="1:60" s="3" customFormat="1" ht="30">
      <c r="A303" s="182">
        <v>89411</v>
      </c>
      <c r="B303" s="30" t="s">
        <v>163</v>
      </c>
      <c r="C303" s="34" t="s">
        <v>107</v>
      </c>
      <c r="D303" s="263"/>
      <c r="E303" s="134">
        <v>20</v>
      </c>
      <c r="F303" s="29">
        <f t="shared" si="32"/>
        <v>0</v>
      </c>
      <c r="G303" s="256" t="e">
        <f t="shared" si="30"/>
        <v>#DIV/0!</v>
      </c>
      <c r="H303" s="251">
        <v>3.3505262997706341E-5</v>
      </c>
      <c r="I303" s="251">
        <v>3.7228069997451489E-5</v>
      </c>
      <c r="J303" s="251">
        <v>4.0950876997196644E-5</v>
      </c>
      <c r="K303" s="252" t="e">
        <f t="shared" si="31"/>
        <v>#DIV/0!</v>
      </c>
    </row>
    <row r="304" spans="1:60" s="14" customFormat="1" ht="30">
      <c r="A304" s="182">
        <v>89424</v>
      </c>
      <c r="B304" s="30" t="s">
        <v>164</v>
      </c>
      <c r="C304" s="34" t="s">
        <v>107</v>
      </c>
      <c r="D304" s="263"/>
      <c r="E304" s="134">
        <v>50</v>
      </c>
      <c r="F304" s="29">
        <f t="shared" si="32"/>
        <v>0</v>
      </c>
      <c r="G304" s="256" t="e">
        <f t="shared" si="30"/>
        <v>#DIV/0!</v>
      </c>
      <c r="H304" s="251">
        <v>5.3579982687304295E-5</v>
      </c>
      <c r="I304" s="251">
        <v>5.9533314097004774E-5</v>
      </c>
      <c r="J304" s="251">
        <v>6.548664550670526E-5</v>
      </c>
      <c r="K304" s="252" t="e">
        <f t="shared" si="31"/>
        <v>#DIV/0!</v>
      </c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</row>
    <row r="305" spans="1:60" s="14" customFormat="1" ht="30">
      <c r="A305" s="182">
        <v>89431</v>
      </c>
      <c r="B305" s="30" t="s">
        <v>165</v>
      </c>
      <c r="C305" s="34" t="s">
        <v>107</v>
      </c>
      <c r="D305" s="263"/>
      <c r="E305" s="134">
        <v>10</v>
      </c>
      <c r="F305" s="29">
        <f t="shared" si="32"/>
        <v>0</v>
      </c>
      <c r="G305" s="256" t="e">
        <f t="shared" si="30"/>
        <v>#DIV/0!</v>
      </c>
      <c r="H305" s="251">
        <v>1.4309539405270414E-5</v>
      </c>
      <c r="I305" s="251">
        <v>1.5899488228078237E-5</v>
      </c>
      <c r="J305" s="251">
        <v>1.7489437050886064E-5</v>
      </c>
      <c r="K305" s="252" t="e">
        <f t="shared" si="31"/>
        <v>#DIV/0!</v>
      </c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</row>
    <row r="306" spans="1:60" s="59" customFormat="1" ht="30">
      <c r="A306" s="182">
        <v>89419</v>
      </c>
      <c r="B306" s="30" t="s">
        <v>166</v>
      </c>
      <c r="C306" s="34" t="s">
        <v>107</v>
      </c>
      <c r="D306" s="263"/>
      <c r="E306" s="134">
        <v>20</v>
      </c>
      <c r="F306" s="29">
        <f t="shared" si="32"/>
        <v>0</v>
      </c>
      <c r="G306" s="256" t="e">
        <f t="shared" si="30"/>
        <v>#DIV/0!</v>
      </c>
      <c r="H306" s="251">
        <v>2.1302728942986125E-5</v>
      </c>
      <c r="I306" s="251">
        <v>2.3669698825540139E-5</v>
      </c>
      <c r="J306" s="251">
        <v>2.6036668708094157E-5</v>
      </c>
      <c r="K306" s="252" t="e">
        <f t="shared" si="31"/>
        <v>#DIV/0!</v>
      </c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</row>
    <row r="307" spans="1:60" s="2" customFormat="1" ht="30">
      <c r="A307" s="182">
        <v>89426</v>
      </c>
      <c r="B307" s="30" t="s">
        <v>167</v>
      </c>
      <c r="C307" s="34" t="s">
        <v>107</v>
      </c>
      <c r="D307" s="263"/>
      <c r="E307" s="134">
        <v>15</v>
      </c>
      <c r="F307" s="29">
        <f t="shared" si="32"/>
        <v>0</v>
      </c>
      <c r="G307" s="256" t="e">
        <f t="shared" si="30"/>
        <v>#DIV/0!</v>
      </c>
      <c r="H307" s="251">
        <v>2.1987828842244782E-5</v>
      </c>
      <c r="I307" s="251">
        <v>2.4430920935827535E-5</v>
      </c>
      <c r="J307" s="251">
        <v>2.6874013029410291E-5</v>
      </c>
      <c r="K307" s="252" t="e">
        <f t="shared" si="31"/>
        <v>#DIV/0!</v>
      </c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</row>
    <row r="308" spans="1:60" s="2" customFormat="1" ht="30">
      <c r="A308" s="182">
        <v>89427</v>
      </c>
      <c r="B308" s="30" t="s">
        <v>168</v>
      </c>
      <c r="C308" s="34" t="s">
        <v>107</v>
      </c>
      <c r="D308" s="263"/>
      <c r="E308" s="134">
        <v>20</v>
      </c>
      <c r="F308" s="29">
        <f t="shared" si="32"/>
        <v>0</v>
      </c>
      <c r="G308" s="256" t="e">
        <f t="shared" si="30"/>
        <v>#DIV/0!</v>
      </c>
      <c r="H308" s="251">
        <v>3.4306700615707031E-5</v>
      </c>
      <c r="I308" s="251">
        <v>3.8118556239674475E-5</v>
      </c>
      <c r="J308" s="251">
        <v>4.1930411863641926E-5</v>
      </c>
      <c r="K308" s="252" t="e">
        <f t="shared" si="31"/>
        <v>#DIV/0!</v>
      </c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</row>
    <row r="309" spans="1:60" s="2" customFormat="1" ht="30">
      <c r="A309" s="182">
        <v>89434</v>
      </c>
      <c r="B309" s="30" t="s">
        <v>169</v>
      </c>
      <c r="C309" s="34" t="s">
        <v>107</v>
      </c>
      <c r="D309" s="263"/>
      <c r="E309" s="134">
        <v>20</v>
      </c>
      <c r="F309" s="29">
        <f t="shared" si="32"/>
        <v>0</v>
      </c>
      <c r="G309" s="256" t="e">
        <f t="shared" si="30"/>
        <v>#DIV/0!</v>
      </c>
      <c r="H309" s="251">
        <v>3.2833089511641232E-5</v>
      </c>
      <c r="I309" s="251">
        <v>3.6481210568490255E-5</v>
      </c>
      <c r="J309" s="251">
        <v>4.0129331625339285E-5</v>
      </c>
      <c r="K309" s="252" t="e">
        <f t="shared" si="31"/>
        <v>#DIV/0!</v>
      </c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</row>
    <row r="310" spans="1:60" s="2" customFormat="1" ht="30">
      <c r="A310" s="182">
        <v>89428</v>
      </c>
      <c r="B310" s="30" t="s">
        <v>170</v>
      </c>
      <c r="C310" s="34" t="s">
        <v>107</v>
      </c>
      <c r="D310" s="263"/>
      <c r="E310" s="134">
        <v>50</v>
      </c>
      <c r="F310" s="29">
        <f t="shared" si="32"/>
        <v>0</v>
      </c>
      <c r="G310" s="256" t="e">
        <f t="shared" si="30"/>
        <v>#DIV/0!</v>
      </c>
      <c r="H310" s="251">
        <v>9.8628532666859316E-5</v>
      </c>
      <c r="I310" s="251">
        <v>1.0958725851873256E-4</v>
      </c>
      <c r="J310" s="251">
        <v>1.2054598437060583E-4</v>
      </c>
      <c r="K310" s="252" t="e">
        <f t="shared" si="31"/>
        <v>#DIV/0!</v>
      </c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</row>
    <row r="311" spans="1:60" s="2" customFormat="1" ht="30">
      <c r="A311" s="182">
        <v>89435</v>
      </c>
      <c r="B311" s="30" t="s">
        <v>171</v>
      </c>
      <c r="C311" s="34" t="s">
        <v>107</v>
      </c>
      <c r="D311" s="263"/>
      <c r="E311" s="134">
        <v>20</v>
      </c>
      <c r="F311" s="29">
        <f t="shared" si="32"/>
        <v>0</v>
      </c>
      <c r="G311" s="256" t="e">
        <f t="shared" si="30"/>
        <v>#DIV/0!</v>
      </c>
      <c r="H311" s="251">
        <v>5.7444980232178604E-5</v>
      </c>
      <c r="I311" s="251">
        <v>6.382775581353178E-5</v>
      </c>
      <c r="J311" s="251">
        <v>7.0210531394884971E-5</v>
      </c>
      <c r="K311" s="252" t="e">
        <f t="shared" si="31"/>
        <v>#DIV/0!</v>
      </c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</row>
    <row r="312" spans="1:60" s="2" customFormat="1" ht="30">
      <c r="A312" s="182">
        <v>89440</v>
      </c>
      <c r="B312" s="30" t="s">
        <v>172</v>
      </c>
      <c r="C312" s="34" t="s">
        <v>107</v>
      </c>
      <c r="D312" s="263"/>
      <c r="E312" s="134">
        <v>75</v>
      </c>
      <c r="F312" s="29">
        <f t="shared" si="32"/>
        <v>0</v>
      </c>
      <c r="G312" s="256" t="e">
        <f t="shared" si="30"/>
        <v>#DIV/0!</v>
      </c>
      <c r="H312" s="251">
        <v>1.5036650147408139E-4</v>
      </c>
      <c r="I312" s="251">
        <v>1.670738905267571E-4</v>
      </c>
      <c r="J312" s="251">
        <v>1.8378127957943284E-4</v>
      </c>
      <c r="K312" s="252" t="e">
        <f t="shared" si="31"/>
        <v>#DIV/0!</v>
      </c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</row>
    <row r="313" spans="1:60" s="2" customFormat="1" ht="30">
      <c r="A313" s="182">
        <v>89443</v>
      </c>
      <c r="B313" s="30" t="s">
        <v>173</v>
      </c>
      <c r="C313" s="34" t="s">
        <v>107</v>
      </c>
      <c r="D313" s="263"/>
      <c r="E313" s="134">
        <v>15</v>
      </c>
      <c r="F313" s="29">
        <f t="shared" si="32"/>
        <v>0</v>
      </c>
      <c r="G313" s="256" t="e">
        <f t="shared" si="30"/>
        <v>#DIV/0!</v>
      </c>
      <c r="H313" s="251">
        <v>4.0873318518035271E-5</v>
      </c>
      <c r="I313" s="251">
        <v>4.5414798353372522E-5</v>
      </c>
      <c r="J313" s="251">
        <v>4.995627818870978E-5</v>
      </c>
      <c r="K313" s="252" t="e">
        <f t="shared" si="31"/>
        <v>#DIV/0!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</row>
    <row r="314" spans="1:60" s="2" customFormat="1" ht="30">
      <c r="A314" s="182">
        <v>89579</v>
      </c>
      <c r="B314" s="30" t="s">
        <v>174</v>
      </c>
      <c r="C314" s="34" t="s">
        <v>107</v>
      </c>
      <c r="D314" s="263"/>
      <c r="E314" s="134">
        <v>10</v>
      </c>
      <c r="F314" s="29">
        <f t="shared" si="32"/>
        <v>0</v>
      </c>
      <c r="G314" s="256" t="e">
        <f t="shared" si="30"/>
        <v>#DIV/0!</v>
      </c>
      <c r="H314" s="251">
        <v>1.6519956061369096E-5</v>
      </c>
      <c r="I314" s="251">
        <v>1.835550673485455E-5</v>
      </c>
      <c r="J314" s="251">
        <v>2.0191057408340008E-5</v>
      </c>
      <c r="K314" s="252" t="e">
        <f t="shared" si="31"/>
        <v>#DIV/0!</v>
      </c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</row>
    <row r="315" spans="1:60" s="59" customFormat="1" ht="30">
      <c r="A315" s="182">
        <v>89577</v>
      </c>
      <c r="B315" s="30" t="s">
        <v>176</v>
      </c>
      <c r="C315" s="34" t="s">
        <v>107</v>
      </c>
      <c r="D315" s="263"/>
      <c r="E315" s="134">
        <v>10</v>
      </c>
      <c r="F315" s="29">
        <f t="shared" si="32"/>
        <v>0</v>
      </c>
      <c r="G315" s="256" t="e">
        <f t="shared" si="30"/>
        <v>#DIV/0!</v>
      </c>
      <c r="H315" s="251">
        <v>4.7543347725911997E-5</v>
      </c>
      <c r="I315" s="251">
        <v>5.2825941917679999E-5</v>
      </c>
      <c r="J315" s="251">
        <v>5.8108536109448E-5</v>
      </c>
      <c r="K315" s="252" t="e">
        <f t="shared" si="31"/>
        <v>#DIV/0!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</row>
    <row r="316" spans="1:60" s="2" customFormat="1" ht="30">
      <c r="A316" s="182">
        <v>89605</v>
      </c>
      <c r="B316" s="30" t="s">
        <v>177</v>
      </c>
      <c r="C316" s="34" t="s">
        <v>107</v>
      </c>
      <c r="D316" s="263"/>
      <c r="E316" s="134">
        <v>5</v>
      </c>
      <c r="F316" s="29">
        <f t="shared" si="32"/>
        <v>0</v>
      </c>
      <c r="G316" s="256" t="e">
        <f t="shared" si="30"/>
        <v>#DIV/0!</v>
      </c>
      <c r="H316" s="251">
        <v>1.4180275273334819E-5</v>
      </c>
      <c r="I316" s="251">
        <v>1.5755861414816465E-5</v>
      </c>
      <c r="J316" s="251">
        <v>1.7331447556298114E-5</v>
      </c>
      <c r="K316" s="252" t="e">
        <f t="shared" si="31"/>
        <v>#DIV/0!</v>
      </c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</row>
    <row r="317" spans="1:60" s="2" customFormat="1" ht="30">
      <c r="A317" s="182">
        <v>89593</v>
      </c>
      <c r="B317" s="30" t="s">
        <v>178</v>
      </c>
      <c r="C317" s="34" t="s">
        <v>107</v>
      </c>
      <c r="D317" s="263"/>
      <c r="E317" s="134">
        <v>5</v>
      </c>
      <c r="F317" s="29">
        <f t="shared" si="32"/>
        <v>0</v>
      </c>
      <c r="G317" s="256" t="e">
        <f t="shared" si="30"/>
        <v>#DIV/0!</v>
      </c>
      <c r="H317" s="251">
        <v>1.6319596656868922E-5</v>
      </c>
      <c r="I317" s="251">
        <v>1.81328851742988E-5</v>
      </c>
      <c r="J317" s="251">
        <v>1.9946173691728682E-5</v>
      </c>
      <c r="K317" s="252" t="e">
        <f t="shared" si="31"/>
        <v>#DIV/0!</v>
      </c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</row>
    <row r="318" spans="1:60" s="2" customFormat="1" ht="30">
      <c r="A318" s="182">
        <v>89594</v>
      </c>
      <c r="B318" s="30" t="s">
        <v>179</v>
      </c>
      <c r="C318" s="34" t="s">
        <v>107</v>
      </c>
      <c r="D318" s="263"/>
      <c r="E318" s="134">
        <v>5</v>
      </c>
      <c r="F318" s="29">
        <f t="shared" si="32"/>
        <v>0</v>
      </c>
      <c r="G318" s="256" t="e">
        <f t="shared" si="30"/>
        <v>#DIV/0!</v>
      </c>
      <c r="H318" s="251">
        <v>2.3189985269245823E-5</v>
      </c>
      <c r="I318" s="251">
        <v>2.5766650299162023E-5</v>
      </c>
      <c r="J318" s="251">
        <v>2.8343315329078227E-5</v>
      </c>
      <c r="K318" s="252" t="e">
        <f t="shared" si="31"/>
        <v>#DIV/0!</v>
      </c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</row>
    <row r="319" spans="1:60" s="2" customFormat="1">
      <c r="A319" s="182">
        <v>89625</v>
      </c>
      <c r="B319" s="30" t="s">
        <v>180</v>
      </c>
      <c r="C319" s="34" t="s">
        <v>107</v>
      </c>
      <c r="D319" s="263"/>
      <c r="E319" s="134">
        <v>10</v>
      </c>
      <c r="F319" s="29">
        <f t="shared" si="32"/>
        <v>0</v>
      </c>
      <c r="G319" s="256" t="e">
        <f t="shared" si="30"/>
        <v>#DIV/0!</v>
      </c>
      <c r="H319" s="251">
        <v>3.3350146039383627E-5</v>
      </c>
      <c r="I319" s="251">
        <v>3.7055717821537362E-5</v>
      </c>
      <c r="J319" s="251">
        <v>4.0761289603691104E-5</v>
      </c>
      <c r="K319" s="252" t="e">
        <f t="shared" si="31"/>
        <v>#DIV/0!</v>
      </c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</row>
    <row r="320" spans="1:60" s="2" customFormat="1" ht="30">
      <c r="A320" s="182">
        <v>89627</v>
      </c>
      <c r="B320" s="30" t="s">
        <v>181</v>
      </c>
      <c r="C320" s="34" t="s">
        <v>107</v>
      </c>
      <c r="D320" s="263"/>
      <c r="E320" s="134">
        <v>5</v>
      </c>
      <c r="F320" s="29">
        <f t="shared" si="32"/>
        <v>0</v>
      </c>
      <c r="G320" s="256" t="e">
        <f t="shared" si="30"/>
        <v>#DIV/0!</v>
      </c>
      <c r="H320" s="251">
        <v>1.4393561091028551E-5</v>
      </c>
      <c r="I320" s="251">
        <v>1.599284565669839E-5</v>
      </c>
      <c r="J320" s="251">
        <v>1.7592130222368232E-5</v>
      </c>
      <c r="K320" s="252" t="e">
        <f t="shared" si="31"/>
        <v>#DIV/0!</v>
      </c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</row>
    <row r="321" spans="1:60" s="2" customFormat="1" ht="30">
      <c r="A321" s="182">
        <v>89782</v>
      </c>
      <c r="B321" s="30" t="s">
        <v>182</v>
      </c>
      <c r="C321" s="34" t="s">
        <v>107</v>
      </c>
      <c r="D321" s="263"/>
      <c r="E321" s="134">
        <v>20</v>
      </c>
      <c r="F321" s="29">
        <f t="shared" si="32"/>
        <v>0</v>
      </c>
      <c r="G321" s="256" t="e">
        <f t="shared" si="30"/>
        <v>#DIV/0!</v>
      </c>
      <c r="H321" s="251">
        <v>4.6457529017653E-5</v>
      </c>
      <c r="I321" s="251">
        <v>5.1619476686281107E-5</v>
      </c>
      <c r="J321" s="251">
        <v>5.6781424354909221E-5</v>
      </c>
      <c r="K321" s="252" t="e">
        <f t="shared" si="31"/>
        <v>#DIV/0!</v>
      </c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</row>
    <row r="322" spans="1:60" s="2" customFormat="1" ht="30">
      <c r="A322" s="182">
        <v>89784</v>
      </c>
      <c r="B322" s="30" t="s">
        <v>183</v>
      </c>
      <c r="C322" s="34" t="s">
        <v>107</v>
      </c>
      <c r="D322" s="263"/>
      <c r="E322" s="134">
        <v>20</v>
      </c>
      <c r="F322" s="29">
        <f t="shared" si="32"/>
        <v>0</v>
      </c>
      <c r="G322" s="256" t="e">
        <f t="shared" si="30"/>
        <v>#DIV/0!</v>
      </c>
      <c r="H322" s="251">
        <v>6.884607666889813E-5</v>
      </c>
      <c r="I322" s="251">
        <v>7.6495640743220138E-5</v>
      </c>
      <c r="J322" s="251">
        <v>8.414520481754216E-5</v>
      </c>
      <c r="K322" s="252" t="e">
        <f t="shared" si="31"/>
        <v>#DIV/0!</v>
      </c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</row>
    <row r="323" spans="1:60" s="2" customFormat="1" ht="30">
      <c r="A323" s="182">
        <v>89796</v>
      </c>
      <c r="B323" s="30" t="s">
        <v>184</v>
      </c>
      <c r="C323" s="34" t="s">
        <v>107</v>
      </c>
      <c r="D323" s="263"/>
      <c r="E323" s="134">
        <v>20</v>
      </c>
      <c r="F323" s="29">
        <f t="shared" si="32"/>
        <v>0</v>
      </c>
      <c r="G323" s="256" t="e">
        <f t="shared" si="30"/>
        <v>#DIV/0!</v>
      </c>
      <c r="H323" s="251">
        <v>1.1928494095016745E-4</v>
      </c>
      <c r="I323" s="251">
        <v>1.3253882327796384E-4</v>
      </c>
      <c r="J323" s="251">
        <v>1.4579270560576024E-4</v>
      </c>
      <c r="K323" s="252" t="e">
        <f t="shared" si="31"/>
        <v>#DIV/0!</v>
      </c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</row>
    <row r="324" spans="1:60" s="2" customFormat="1">
      <c r="A324" s="95"/>
      <c r="B324" s="8" t="s">
        <v>344</v>
      </c>
      <c r="C324" s="17"/>
      <c r="D324" s="100"/>
      <c r="E324" s="137"/>
      <c r="F324" s="28"/>
      <c r="G324" s="28"/>
      <c r="H324" s="28"/>
      <c r="I324" s="28"/>
      <c r="J324" s="28"/>
      <c r="K324" s="28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</row>
    <row r="325" spans="1:60" s="3" customFormat="1" ht="30">
      <c r="A325" s="182">
        <v>89711</v>
      </c>
      <c r="B325" s="30" t="s">
        <v>185</v>
      </c>
      <c r="C325" s="34" t="s">
        <v>27</v>
      </c>
      <c r="D325" s="263"/>
      <c r="E325" s="134">
        <v>30</v>
      </c>
      <c r="F325" s="29">
        <f t="shared" ref="F325:F337" si="33">E325*D325</f>
        <v>0</v>
      </c>
      <c r="G325" s="256" t="e">
        <f t="shared" si="30"/>
        <v>#DIV/0!</v>
      </c>
      <c r="H325" s="251">
        <v>1.0156282846179733E-4</v>
      </c>
      <c r="I325" s="251">
        <v>1.1284758717977481E-4</v>
      </c>
      <c r="J325" s="251">
        <v>1.241323458977523E-4</v>
      </c>
      <c r="K325" s="252" t="e">
        <f t="shared" si="31"/>
        <v>#DIV/0!</v>
      </c>
    </row>
    <row r="326" spans="1:60" s="2" customFormat="1" ht="30">
      <c r="A326" s="182">
        <v>89712</v>
      </c>
      <c r="B326" s="23" t="s">
        <v>186</v>
      </c>
      <c r="C326" s="25" t="s">
        <v>27</v>
      </c>
      <c r="D326" s="265"/>
      <c r="E326" s="138">
        <v>30</v>
      </c>
      <c r="F326" s="22">
        <f t="shared" si="33"/>
        <v>0</v>
      </c>
      <c r="G326" s="256" t="e">
        <f t="shared" si="30"/>
        <v>#DIV/0!</v>
      </c>
      <c r="H326" s="251">
        <v>1.2374455350194549E-4</v>
      </c>
      <c r="I326" s="251">
        <v>1.3749394833549499E-4</v>
      </c>
      <c r="J326" s="251">
        <v>1.5124334316904449E-4</v>
      </c>
      <c r="K326" s="252" t="e">
        <f t="shared" si="31"/>
        <v>#DIV/0!</v>
      </c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</row>
    <row r="327" spans="1:60" s="2" customFormat="1" ht="30">
      <c r="A327" s="182">
        <v>89713</v>
      </c>
      <c r="B327" s="23" t="s">
        <v>187</v>
      </c>
      <c r="C327" s="25" t="s">
        <v>27</v>
      </c>
      <c r="D327" s="265"/>
      <c r="E327" s="138">
        <v>30</v>
      </c>
      <c r="F327" s="22">
        <f t="shared" si="33"/>
        <v>0</v>
      </c>
      <c r="G327" s="256" t="e">
        <f t="shared" ref="G327:G390" si="34">F327/$E$551</f>
        <v>#DIV/0!</v>
      </c>
      <c r="H327" s="251">
        <v>1.5279020394787376E-4</v>
      </c>
      <c r="I327" s="251">
        <v>1.6976689327541529E-4</v>
      </c>
      <c r="J327" s="251">
        <v>1.8674358260295683E-4</v>
      </c>
      <c r="K327" s="252" t="e">
        <f t="shared" ref="K327:K390" si="35">IF(AND(G327&gt;=H327,G327&lt;=J327),"OK","Ajustar")</f>
        <v>#DIV/0!</v>
      </c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</row>
    <row r="328" spans="1:60" s="2" customFormat="1" ht="30">
      <c r="A328" s="182">
        <v>89714</v>
      </c>
      <c r="B328" s="23" t="s">
        <v>188</v>
      </c>
      <c r="C328" s="25" t="s">
        <v>27</v>
      </c>
      <c r="D328" s="265"/>
      <c r="E328" s="138">
        <v>30</v>
      </c>
      <c r="F328" s="22">
        <f t="shared" si="33"/>
        <v>0</v>
      </c>
      <c r="G328" s="256" t="e">
        <f t="shared" si="34"/>
        <v>#DIV/0!</v>
      </c>
      <c r="H328" s="251">
        <v>1.7241249917569721E-4</v>
      </c>
      <c r="I328" s="251">
        <v>1.9156944352855245E-4</v>
      </c>
      <c r="J328" s="251">
        <v>2.1072638788140771E-4</v>
      </c>
      <c r="K328" s="252" t="e">
        <f t="shared" si="35"/>
        <v>#DIV/0!</v>
      </c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</row>
    <row r="329" spans="1:60" s="2" customFormat="1" ht="30">
      <c r="A329" s="182">
        <v>89849</v>
      </c>
      <c r="B329" s="23" t="s">
        <v>189</v>
      </c>
      <c r="C329" s="25" t="s">
        <v>27</v>
      </c>
      <c r="D329" s="265"/>
      <c r="E329" s="138">
        <v>30</v>
      </c>
      <c r="F329" s="22">
        <f t="shared" si="33"/>
        <v>0</v>
      </c>
      <c r="G329" s="256" t="e">
        <f t="shared" si="34"/>
        <v>#DIV/0!</v>
      </c>
      <c r="H329" s="251">
        <v>2.2472569337003267E-4</v>
      </c>
      <c r="I329" s="251">
        <v>2.4969521485559184E-4</v>
      </c>
      <c r="J329" s="251">
        <v>2.7466473634115107E-4</v>
      </c>
      <c r="K329" s="252" t="e">
        <f t="shared" si="35"/>
        <v>#DIV/0!</v>
      </c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</row>
    <row r="330" spans="1:60" s="2" customFormat="1">
      <c r="A330" s="182">
        <v>1200</v>
      </c>
      <c r="B330" s="23" t="s">
        <v>190</v>
      </c>
      <c r="C330" s="25" t="s">
        <v>107</v>
      </c>
      <c r="D330" s="265"/>
      <c r="E330" s="138">
        <v>80</v>
      </c>
      <c r="F330" s="22">
        <f t="shared" si="33"/>
        <v>0</v>
      </c>
      <c r="G330" s="256" t="e">
        <f t="shared" si="34"/>
        <v>#DIV/0!</v>
      </c>
      <c r="H330" s="251">
        <v>8.893372277168965E-5</v>
      </c>
      <c r="I330" s="251">
        <v>9.8815247524099614E-5</v>
      </c>
      <c r="J330" s="251">
        <v>1.0869677227650958E-4</v>
      </c>
      <c r="K330" s="252" t="e">
        <f t="shared" si="35"/>
        <v>#DIV/0!</v>
      </c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</row>
    <row r="331" spans="1:60" s="2" customFormat="1">
      <c r="A331" s="182">
        <v>12909</v>
      </c>
      <c r="B331" s="23" t="s">
        <v>191</v>
      </c>
      <c r="C331" s="25" t="s">
        <v>107</v>
      </c>
      <c r="D331" s="265"/>
      <c r="E331" s="138">
        <v>80</v>
      </c>
      <c r="F331" s="22">
        <f t="shared" si="33"/>
        <v>0</v>
      </c>
      <c r="G331" s="256" t="e">
        <f t="shared" si="34"/>
        <v>#DIV/0!</v>
      </c>
      <c r="H331" s="251">
        <v>4.1261110913842059E-5</v>
      </c>
      <c r="I331" s="251">
        <v>4.5845678793157844E-5</v>
      </c>
      <c r="J331" s="251">
        <v>5.0430246672473636E-5</v>
      </c>
      <c r="K331" s="252" t="e">
        <f t="shared" si="35"/>
        <v>#DIV/0!</v>
      </c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</row>
    <row r="332" spans="1:60" s="2" customFormat="1">
      <c r="A332" s="182">
        <v>7116</v>
      </c>
      <c r="B332" s="23" t="s">
        <v>192</v>
      </c>
      <c r="C332" s="25" t="s">
        <v>107</v>
      </c>
      <c r="D332" s="265"/>
      <c r="E332" s="138">
        <v>20</v>
      </c>
      <c r="F332" s="22">
        <f t="shared" si="33"/>
        <v>0</v>
      </c>
      <c r="G332" s="256" t="e">
        <f t="shared" si="34"/>
        <v>#DIV/0!</v>
      </c>
      <c r="H332" s="251">
        <v>8.479727054975059E-6</v>
      </c>
      <c r="I332" s="251">
        <v>9.4219189499722883E-6</v>
      </c>
      <c r="J332" s="251">
        <v>1.0364110844969518E-5</v>
      </c>
      <c r="K332" s="252" t="e">
        <f t="shared" si="35"/>
        <v>#DIV/0!</v>
      </c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</row>
    <row r="333" spans="1:60" s="2" customFormat="1" ht="30">
      <c r="A333" s="182">
        <v>89724</v>
      </c>
      <c r="B333" s="23" t="s">
        <v>193</v>
      </c>
      <c r="C333" s="25" t="s">
        <v>107</v>
      </c>
      <c r="D333" s="265"/>
      <c r="E333" s="138">
        <v>20</v>
      </c>
      <c r="F333" s="22">
        <f t="shared" si="33"/>
        <v>0</v>
      </c>
      <c r="G333" s="256" t="e">
        <f t="shared" si="34"/>
        <v>#DIV/0!</v>
      </c>
      <c r="H333" s="251">
        <v>3.2677972553318531E-5</v>
      </c>
      <c r="I333" s="251">
        <v>3.6308858392576141E-5</v>
      </c>
      <c r="J333" s="251">
        <v>3.9939744231833758E-5</v>
      </c>
      <c r="K333" s="252" t="e">
        <f t="shared" si="35"/>
        <v>#DIV/0!</v>
      </c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</row>
    <row r="334" spans="1:60" s="2" customFormat="1" ht="30">
      <c r="A334" s="182">
        <v>89731</v>
      </c>
      <c r="B334" s="23" t="s">
        <v>194</v>
      </c>
      <c r="C334" s="25" t="s">
        <v>107</v>
      </c>
      <c r="D334" s="265"/>
      <c r="E334" s="138">
        <v>20</v>
      </c>
      <c r="F334" s="22">
        <f t="shared" si="33"/>
        <v>0</v>
      </c>
      <c r="G334" s="256" t="e">
        <f t="shared" si="34"/>
        <v>#DIV/0!</v>
      </c>
      <c r="H334" s="251">
        <v>4.4104921816425157E-5</v>
      </c>
      <c r="I334" s="251">
        <v>4.9005468684916841E-5</v>
      </c>
      <c r="J334" s="251">
        <v>5.3906015553408532E-5</v>
      </c>
      <c r="K334" s="252" t="e">
        <f t="shared" si="35"/>
        <v>#DIV/0!</v>
      </c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</row>
    <row r="335" spans="1:60" s="2" customFormat="1" ht="30">
      <c r="A335" s="182">
        <v>89744</v>
      </c>
      <c r="B335" s="23" t="s">
        <v>195</v>
      </c>
      <c r="C335" s="25" t="s">
        <v>107</v>
      </c>
      <c r="D335" s="265"/>
      <c r="E335" s="138">
        <v>20</v>
      </c>
      <c r="F335" s="22">
        <f t="shared" si="33"/>
        <v>0</v>
      </c>
      <c r="G335" s="256" t="e">
        <f t="shared" si="34"/>
        <v>#DIV/0!</v>
      </c>
      <c r="H335" s="251">
        <v>7.7894565904389806E-5</v>
      </c>
      <c r="I335" s="251">
        <v>8.6549517671544223E-5</v>
      </c>
      <c r="J335" s="251">
        <v>9.5204469438698653E-5</v>
      </c>
      <c r="K335" s="252" t="e">
        <f t="shared" si="35"/>
        <v>#DIV/0!</v>
      </c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</row>
    <row r="336" spans="1:60" s="2" customFormat="1" ht="30">
      <c r="A336" s="182">
        <v>89779</v>
      </c>
      <c r="B336" s="23" t="s">
        <v>196</v>
      </c>
      <c r="C336" s="25" t="s">
        <v>107</v>
      </c>
      <c r="D336" s="265"/>
      <c r="E336" s="138">
        <v>10</v>
      </c>
      <c r="F336" s="22">
        <f t="shared" si="33"/>
        <v>0</v>
      </c>
      <c r="G336" s="256" t="e">
        <f t="shared" si="34"/>
        <v>#DIV/0!</v>
      </c>
      <c r="H336" s="251">
        <v>4.494513867400654E-5</v>
      </c>
      <c r="I336" s="251">
        <v>4.9939042971118374E-5</v>
      </c>
      <c r="J336" s="251">
        <v>5.4932947268230214E-5</v>
      </c>
      <c r="K336" s="252" t="e">
        <f t="shared" si="35"/>
        <v>#DIV/0!</v>
      </c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</row>
    <row r="337" spans="1:60" s="2" customFormat="1" ht="30">
      <c r="A337" s="182">
        <v>98052</v>
      </c>
      <c r="B337" s="23" t="s">
        <v>197</v>
      </c>
      <c r="C337" s="25" t="s">
        <v>107</v>
      </c>
      <c r="D337" s="265"/>
      <c r="E337" s="138">
        <v>3</v>
      </c>
      <c r="F337" s="22">
        <f t="shared" si="33"/>
        <v>0</v>
      </c>
      <c r="G337" s="256" t="e">
        <f t="shared" si="34"/>
        <v>#DIV/0!</v>
      </c>
      <c r="H337" s="251">
        <v>9.2118144661923061E-4</v>
      </c>
      <c r="I337" s="251">
        <v>1.023534940688034E-3</v>
      </c>
      <c r="J337" s="251">
        <v>1.1258884347568375E-3</v>
      </c>
      <c r="K337" s="252" t="e">
        <f t="shared" si="35"/>
        <v>#DIV/0!</v>
      </c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</row>
    <row r="338" spans="1:60" s="2" customFormat="1">
      <c r="A338" s="95"/>
      <c r="B338" s="8" t="s">
        <v>198</v>
      </c>
      <c r="C338" s="17"/>
      <c r="D338" s="100"/>
      <c r="E338" s="137"/>
      <c r="F338" s="28"/>
      <c r="G338" s="28"/>
      <c r="H338" s="28"/>
      <c r="I338" s="28"/>
      <c r="J338" s="28"/>
      <c r="K338" s="28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</row>
    <row r="339" spans="1:60" s="2" customFormat="1">
      <c r="A339" s="182">
        <v>97663</v>
      </c>
      <c r="B339" s="23" t="s">
        <v>199</v>
      </c>
      <c r="C339" s="25" t="s">
        <v>107</v>
      </c>
      <c r="D339" s="265"/>
      <c r="E339" s="138">
        <v>150</v>
      </c>
      <c r="F339" s="22">
        <f t="shared" ref="F339:F361" si="36">E339*D339</f>
        <v>0</v>
      </c>
      <c r="G339" s="256" t="e">
        <f t="shared" si="34"/>
        <v>#DIV/0!</v>
      </c>
      <c r="H339" s="251">
        <v>3.4222678929948889E-4</v>
      </c>
      <c r="I339" s="251">
        <v>3.8025198811054322E-4</v>
      </c>
      <c r="J339" s="251">
        <v>4.1827718692159755E-4</v>
      </c>
      <c r="K339" s="252" t="e">
        <f t="shared" si="35"/>
        <v>#DIV/0!</v>
      </c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</row>
    <row r="340" spans="1:60" s="2" customFormat="1">
      <c r="A340" s="182">
        <v>97666</v>
      </c>
      <c r="B340" s="23" t="s">
        <v>200</v>
      </c>
      <c r="C340" s="25" t="s">
        <v>107</v>
      </c>
      <c r="D340" s="265"/>
      <c r="E340" s="138">
        <v>150</v>
      </c>
      <c r="F340" s="22">
        <f t="shared" si="36"/>
        <v>0</v>
      </c>
      <c r="G340" s="256" t="e">
        <f t="shared" si="34"/>
        <v>#DIV/0!</v>
      </c>
      <c r="H340" s="251">
        <v>2.4935051050376357E-4</v>
      </c>
      <c r="I340" s="251">
        <v>2.7705612278195954E-4</v>
      </c>
      <c r="J340" s="251">
        <v>3.047617350601555E-4</v>
      </c>
      <c r="K340" s="252" t="e">
        <f t="shared" si="35"/>
        <v>#DIV/0!</v>
      </c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</row>
    <row r="341" spans="1:60" s="2" customFormat="1">
      <c r="A341" s="182">
        <v>86885</v>
      </c>
      <c r="B341" s="23" t="s">
        <v>201</v>
      </c>
      <c r="C341" s="25" t="s">
        <v>107</v>
      </c>
      <c r="D341" s="265"/>
      <c r="E341" s="138">
        <v>200</v>
      </c>
      <c r="F341" s="22">
        <f t="shared" si="36"/>
        <v>0</v>
      </c>
      <c r="G341" s="256" t="e">
        <f t="shared" si="34"/>
        <v>#DIV/0!</v>
      </c>
      <c r="H341" s="251">
        <v>3.5935428678095531E-4</v>
      </c>
      <c r="I341" s="251">
        <v>3.9928254086772809E-4</v>
      </c>
      <c r="J341" s="251">
        <v>4.3921079495450093E-4</v>
      </c>
      <c r="K341" s="252" t="e">
        <f t="shared" si="35"/>
        <v>#DIV/0!</v>
      </c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</row>
    <row r="342" spans="1:60" s="2" customFormat="1" ht="45">
      <c r="A342" s="182">
        <v>86941</v>
      </c>
      <c r="B342" s="30" t="s">
        <v>205</v>
      </c>
      <c r="C342" s="34" t="s">
        <v>107</v>
      </c>
      <c r="D342" s="263"/>
      <c r="E342" s="134">
        <v>8</v>
      </c>
      <c r="F342" s="29">
        <f t="shared" si="36"/>
        <v>0</v>
      </c>
      <c r="G342" s="256" t="e">
        <f t="shared" si="34"/>
        <v>#DIV/0!</v>
      </c>
      <c r="H342" s="251">
        <v>1.0944845756639639E-3</v>
      </c>
      <c r="I342" s="251">
        <v>1.2160939729599599E-3</v>
      </c>
      <c r="J342" s="251">
        <v>1.3377033702559561E-3</v>
      </c>
      <c r="K342" s="252" t="e">
        <f t="shared" si="35"/>
        <v>#DIV/0!</v>
      </c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</row>
    <row r="343" spans="1:60" s="2" customFormat="1">
      <c r="A343" s="182">
        <v>86888</v>
      </c>
      <c r="B343" s="30" t="s">
        <v>684</v>
      </c>
      <c r="C343" s="34" t="s">
        <v>107</v>
      </c>
      <c r="D343" s="263"/>
      <c r="E343" s="134">
        <v>80</v>
      </c>
      <c r="F343" s="29">
        <f t="shared" si="36"/>
        <v>0</v>
      </c>
      <c r="G343" s="256" t="e">
        <f t="shared" si="34"/>
        <v>#DIV/0!</v>
      </c>
      <c r="H343" s="251">
        <v>6.6237009429910062E-3</v>
      </c>
      <c r="I343" s="251">
        <v>7.3596677144344511E-3</v>
      </c>
      <c r="J343" s="251">
        <v>8.0956344858778961E-3</v>
      </c>
      <c r="K343" s="252" t="e">
        <f t="shared" si="35"/>
        <v>#DIV/0!</v>
      </c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</row>
    <row r="344" spans="1:60" s="2" customFormat="1">
      <c r="A344" s="182">
        <v>100858</v>
      </c>
      <c r="B344" s="30" t="s">
        <v>218</v>
      </c>
      <c r="C344" s="34" t="s">
        <v>107</v>
      </c>
      <c r="D344" s="263"/>
      <c r="E344" s="134">
        <v>120</v>
      </c>
      <c r="F344" s="29">
        <f t="shared" si="36"/>
        <v>0</v>
      </c>
      <c r="G344" s="256" t="e">
        <f t="shared" si="34"/>
        <v>#DIV/0!</v>
      </c>
      <c r="H344" s="251">
        <v>1.3706289554353377E-2</v>
      </c>
      <c r="I344" s="251">
        <v>1.5229210615948197E-2</v>
      </c>
      <c r="J344" s="251">
        <v>1.6752131677543018E-2</v>
      </c>
      <c r="K344" s="252" t="e">
        <f t="shared" si="35"/>
        <v>#DIV/0!</v>
      </c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</row>
    <row r="345" spans="1:60" s="2" customFormat="1" ht="30">
      <c r="A345" s="188">
        <v>95471</v>
      </c>
      <c r="B345" s="35" t="s">
        <v>685</v>
      </c>
      <c r="C345" s="101" t="s">
        <v>34</v>
      </c>
      <c r="D345" s="263"/>
      <c r="E345" s="134">
        <v>10</v>
      </c>
      <c r="F345" s="29">
        <f t="shared" si="36"/>
        <v>0</v>
      </c>
      <c r="G345" s="256" t="e">
        <f t="shared" si="34"/>
        <v>#DIV/0!</v>
      </c>
      <c r="H345" s="251">
        <v>1.3619139676602397E-3</v>
      </c>
      <c r="I345" s="251">
        <v>1.5132377418447106E-3</v>
      </c>
      <c r="J345" s="251">
        <v>1.6645615160291818E-3</v>
      </c>
      <c r="K345" s="252" t="e">
        <f t="shared" si="35"/>
        <v>#DIV/0!</v>
      </c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</row>
    <row r="346" spans="1:60" s="2" customFormat="1" ht="45">
      <c r="A346" s="182">
        <v>86920</v>
      </c>
      <c r="B346" s="30" t="s">
        <v>204</v>
      </c>
      <c r="C346" s="34" t="s">
        <v>107</v>
      </c>
      <c r="D346" s="263"/>
      <c r="E346" s="134">
        <v>5</v>
      </c>
      <c r="F346" s="29">
        <f t="shared" si="36"/>
        <v>0</v>
      </c>
      <c r="G346" s="256" t="e">
        <f t="shared" si="34"/>
        <v>#DIV/0!</v>
      </c>
      <c r="H346" s="251">
        <v>6.5394078025558051E-4</v>
      </c>
      <c r="I346" s="251">
        <v>7.2660086695064494E-4</v>
      </c>
      <c r="J346" s="251">
        <v>7.9926095364570948E-4</v>
      </c>
      <c r="K346" s="252" t="e">
        <f t="shared" si="35"/>
        <v>#DIV/0!</v>
      </c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</row>
    <row r="347" spans="1:60" s="3" customFormat="1" ht="30">
      <c r="A347" s="182" t="s">
        <v>242</v>
      </c>
      <c r="B347" s="33" t="s">
        <v>686</v>
      </c>
      <c r="C347" s="97" t="s">
        <v>34</v>
      </c>
      <c r="D347" s="263"/>
      <c r="E347" s="135">
        <v>50</v>
      </c>
      <c r="F347" s="94">
        <f t="shared" si="36"/>
        <v>0</v>
      </c>
      <c r="G347" s="256" t="e">
        <f t="shared" si="34"/>
        <v>#DIV/0!</v>
      </c>
      <c r="H347" s="251">
        <v>4.229651661064618E-3</v>
      </c>
      <c r="I347" s="251">
        <v>4.6996129567384642E-3</v>
      </c>
      <c r="J347" s="251">
        <v>5.1695742524123112E-3</v>
      </c>
      <c r="K347" s="252" t="e">
        <f t="shared" si="35"/>
        <v>#DIV/0!</v>
      </c>
    </row>
    <row r="348" spans="1:60" s="2" customFormat="1" ht="30">
      <c r="A348" s="182" t="s">
        <v>243</v>
      </c>
      <c r="B348" s="33" t="s">
        <v>687</v>
      </c>
      <c r="C348" s="97" t="s">
        <v>34</v>
      </c>
      <c r="D348" s="263"/>
      <c r="E348" s="135">
        <v>50</v>
      </c>
      <c r="F348" s="94">
        <f t="shared" si="36"/>
        <v>0</v>
      </c>
      <c r="G348" s="256" t="e">
        <f t="shared" si="34"/>
        <v>#DIV/0!</v>
      </c>
      <c r="H348" s="251">
        <v>4.6743202749230661E-3</v>
      </c>
      <c r="I348" s="251">
        <v>5.1936891943589625E-3</v>
      </c>
      <c r="J348" s="251">
        <v>5.713058113794859E-3</v>
      </c>
      <c r="K348" s="252" t="e">
        <f t="shared" si="35"/>
        <v>#DIV/0!</v>
      </c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</row>
    <row r="349" spans="1:60" s="2" customFormat="1" ht="30">
      <c r="A349" s="182" t="s">
        <v>244</v>
      </c>
      <c r="B349" s="33" t="s">
        <v>688</v>
      </c>
      <c r="C349" s="97" t="s">
        <v>34</v>
      </c>
      <c r="D349" s="263"/>
      <c r="E349" s="135">
        <v>50</v>
      </c>
      <c r="F349" s="94">
        <f t="shared" si="36"/>
        <v>0</v>
      </c>
      <c r="G349" s="256" t="e">
        <f t="shared" si="34"/>
        <v>#DIV/0!</v>
      </c>
      <c r="H349" s="251">
        <v>2.5770743663339987E-3</v>
      </c>
      <c r="I349" s="251">
        <v>2.8634159625933317E-3</v>
      </c>
      <c r="J349" s="251">
        <v>3.1497575588526651E-3</v>
      </c>
      <c r="K349" s="252" t="e">
        <f t="shared" si="35"/>
        <v>#DIV/0!</v>
      </c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</row>
    <row r="350" spans="1:60" s="2" customFormat="1">
      <c r="A350" s="165" t="s">
        <v>509</v>
      </c>
      <c r="B350" s="33" t="s">
        <v>245</v>
      </c>
      <c r="C350" s="97" t="s">
        <v>34</v>
      </c>
      <c r="D350" s="263"/>
      <c r="E350" s="135">
        <v>300</v>
      </c>
      <c r="F350" s="94">
        <f t="shared" si="36"/>
        <v>0</v>
      </c>
      <c r="G350" s="256" t="e">
        <f t="shared" si="34"/>
        <v>#DIV/0!</v>
      </c>
      <c r="H350" s="251">
        <v>1.58800986082879E-3</v>
      </c>
      <c r="I350" s="251">
        <v>1.7644554009208777E-3</v>
      </c>
      <c r="J350" s="251">
        <v>1.9409009410129656E-3</v>
      </c>
      <c r="K350" s="252" t="e">
        <f t="shared" si="35"/>
        <v>#DIV/0!</v>
      </c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</row>
    <row r="351" spans="1:60" s="2" customFormat="1">
      <c r="A351" s="182">
        <v>6140</v>
      </c>
      <c r="B351" s="33" t="s">
        <v>246</v>
      </c>
      <c r="C351" s="97" t="s">
        <v>34</v>
      </c>
      <c r="D351" s="263"/>
      <c r="E351" s="135">
        <v>50</v>
      </c>
      <c r="F351" s="94">
        <f t="shared" si="36"/>
        <v>0</v>
      </c>
      <c r="G351" s="256" t="e">
        <f t="shared" si="34"/>
        <v>#DIV/0!</v>
      </c>
      <c r="H351" s="251">
        <v>2.9666118279219149E-5</v>
      </c>
      <c r="I351" s="251">
        <v>3.2962353643576832E-5</v>
      </c>
      <c r="J351" s="251">
        <v>3.6258589007934519E-5</v>
      </c>
      <c r="K351" s="252" t="e">
        <f t="shared" si="35"/>
        <v>#DIV/0!</v>
      </c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</row>
    <row r="352" spans="1:60" s="2" customFormat="1">
      <c r="A352" s="182">
        <v>6138</v>
      </c>
      <c r="B352" s="33" t="s">
        <v>472</v>
      </c>
      <c r="C352" s="97" t="s">
        <v>34</v>
      </c>
      <c r="D352" s="263"/>
      <c r="E352" s="135">
        <v>250</v>
      </c>
      <c r="F352" s="94">
        <f t="shared" si="36"/>
        <v>0</v>
      </c>
      <c r="G352" s="256" t="e">
        <f t="shared" si="34"/>
        <v>#DIV/0!</v>
      </c>
      <c r="H352" s="251">
        <v>3.600006074406333E-4</v>
      </c>
      <c r="I352" s="251">
        <v>4.0000067493403701E-4</v>
      </c>
      <c r="J352" s="251">
        <v>4.4000074242744072E-4</v>
      </c>
      <c r="K352" s="252" t="e">
        <f t="shared" si="35"/>
        <v>#DIV/0!</v>
      </c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</row>
    <row r="353" spans="1:60" s="2" customFormat="1" ht="30">
      <c r="A353" s="182">
        <v>6142</v>
      </c>
      <c r="B353" s="33" t="s">
        <v>247</v>
      </c>
      <c r="C353" s="97" t="s">
        <v>248</v>
      </c>
      <c r="D353" s="263"/>
      <c r="E353" s="135">
        <v>30</v>
      </c>
      <c r="F353" s="94">
        <f t="shared" si="36"/>
        <v>0</v>
      </c>
      <c r="G353" s="256" t="e">
        <f t="shared" si="34"/>
        <v>#DIV/0!</v>
      </c>
      <c r="H353" s="251">
        <v>3.8662901861936595E-5</v>
      </c>
      <c r="I353" s="251">
        <v>4.2958779846596212E-5</v>
      </c>
      <c r="J353" s="251">
        <v>4.7254657831255836E-5</v>
      </c>
      <c r="K353" s="252" t="e">
        <f t="shared" si="35"/>
        <v>#DIV/0!</v>
      </c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</row>
    <row r="354" spans="1:60" s="14" customFormat="1" ht="30">
      <c r="A354" s="182">
        <v>1030</v>
      </c>
      <c r="B354" s="33" t="s">
        <v>249</v>
      </c>
      <c r="C354" s="97" t="s">
        <v>248</v>
      </c>
      <c r="D354" s="263"/>
      <c r="E354" s="135">
        <v>30</v>
      </c>
      <c r="F354" s="94">
        <f t="shared" si="36"/>
        <v>0</v>
      </c>
      <c r="G354" s="256" t="e">
        <f t="shared" si="34"/>
        <v>#DIV/0!</v>
      </c>
      <c r="H354" s="251">
        <v>2.0436659259017638E-4</v>
      </c>
      <c r="I354" s="251">
        <v>2.2707399176686264E-4</v>
      </c>
      <c r="J354" s="251">
        <v>2.4978139094354894E-4</v>
      </c>
      <c r="K354" s="252" t="e">
        <f t="shared" si="35"/>
        <v>#DIV/0!</v>
      </c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</row>
    <row r="355" spans="1:60" s="3" customFormat="1" ht="30">
      <c r="A355" s="182">
        <v>11694</v>
      </c>
      <c r="B355" s="33" t="s">
        <v>250</v>
      </c>
      <c r="C355" s="97" t="s">
        <v>248</v>
      </c>
      <c r="D355" s="263"/>
      <c r="E355" s="135">
        <v>20</v>
      </c>
      <c r="F355" s="94">
        <f t="shared" si="36"/>
        <v>0</v>
      </c>
      <c r="G355" s="256" t="e">
        <f t="shared" si="34"/>
        <v>#DIV/0!</v>
      </c>
      <c r="H355" s="251">
        <v>3.0116991571410507E-3</v>
      </c>
      <c r="I355" s="251">
        <v>3.3463323968233897E-3</v>
      </c>
      <c r="J355" s="251">
        <v>3.6809656365057288E-3</v>
      </c>
      <c r="K355" s="252" t="e">
        <f t="shared" si="35"/>
        <v>#DIV/0!</v>
      </c>
    </row>
    <row r="356" spans="1:60" s="14" customFormat="1">
      <c r="A356" s="182">
        <v>12613</v>
      </c>
      <c r="B356" s="33" t="s">
        <v>251</v>
      </c>
      <c r="C356" s="97" t="s">
        <v>248</v>
      </c>
      <c r="D356" s="263"/>
      <c r="E356" s="135">
        <v>20</v>
      </c>
      <c r="F356" s="94">
        <f t="shared" si="36"/>
        <v>0</v>
      </c>
      <c r="G356" s="256" t="e">
        <f t="shared" si="34"/>
        <v>#DIV/0!</v>
      </c>
      <c r="H356" s="251">
        <v>5.0335452975720855E-5</v>
      </c>
      <c r="I356" s="251">
        <v>5.5928281084134284E-5</v>
      </c>
      <c r="J356" s="251">
        <v>6.1521109192547713E-5</v>
      </c>
      <c r="K356" s="252" t="e">
        <f t="shared" si="35"/>
        <v>#DIV/0!</v>
      </c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</row>
    <row r="357" spans="1:60" s="14" customFormat="1">
      <c r="A357" s="182">
        <v>1031</v>
      </c>
      <c r="B357" s="33" t="s">
        <v>473</v>
      </c>
      <c r="C357" s="97" t="s">
        <v>248</v>
      </c>
      <c r="D357" s="263"/>
      <c r="E357" s="135">
        <v>20</v>
      </c>
      <c r="F357" s="94">
        <f t="shared" si="36"/>
        <v>0</v>
      </c>
      <c r="G357" s="256" t="e">
        <f t="shared" si="34"/>
        <v>#DIV/0!</v>
      </c>
      <c r="H357" s="251">
        <v>4.1286963740229179E-5</v>
      </c>
      <c r="I357" s="251">
        <v>4.58744041558102E-5</v>
      </c>
      <c r="J357" s="251">
        <v>5.0461844571391227E-5</v>
      </c>
      <c r="K357" s="252" t="e">
        <f t="shared" si="35"/>
        <v>#DIV/0!</v>
      </c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</row>
    <row r="358" spans="1:60" s="14" customFormat="1">
      <c r="A358" s="182" t="s">
        <v>576</v>
      </c>
      <c r="B358" s="33" t="s">
        <v>498</v>
      </c>
      <c r="C358" s="97" t="s">
        <v>248</v>
      </c>
      <c r="D358" s="263"/>
      <c r="E358" s="135">
        <v>60</v>
      </c>
      <c r="F358" s="94">
        <f t="shared" si="36"/>
        <v>0</v>
      </c>
      <c r="G358" s="256" t="e">
        <f t="shared" si="34"/>
        <v>#DIV/0!</v>
      </c>
      <c r="H358" s="251">
        <v>8.8449392341254313E-4</v>
      </c>
      <c r="I358" s="251">
        <v>9.8277102601393679E-4</v>
      </c>
      <c r="J358" s="251">
        <v>1.0810481286153307E-3</v>
      </c>
      <c r="K358" s="252" t="e">
        <f t="shared" si="35"/>
        <v>#DIV/0!</v>
      </c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</row>
    <row r="359" spans="1:60" s="14" customFormat="1">
      <c r="A359" s="182" t="s">
        <v>577</v>
      </c>
      <c r="B359" s="33" t="s">
        <v>499</v>
      </c>
      <c r="C359" s="97" t="s">
        <v>248</v>
      </c>
      <c r="D359" s="263"/>
      <c r="E359" s="135">
        <v>100</v>
      </c>
      <c r="F359" s="94">
        <f t="shared" si="36"/>
        <v>0</v>
      </c>
      <c r="G359" s="256" t="e">
        <f t="shared" si="34"/>
        <v>#DIV/0!</v>
      </c>
      <c r="H359" s="251">
        <v>9.6439223948280943E-5</v>
      </c>
      <c r="I359" s="251">
        <v>1.0715469327586771E-4</v>
      </c>
      <c r="J359" s="251">
        <v>1.178701626034545E-4</v>
      </c>
      <c r="K359" s="252" t="e">
        <f t="shared" si="35"/>
        <v>#DIV/0!</v>
      </c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</row>
    <row r="360" spans="1:60" s="14" customFormat="1">
      <c r="A360" s="182" t="s">
        <v>578</v>
      </c>
      <c r="B360" s="33" t="s">
        <v>500</v>
      </c>
      <c r="C360" s="97" t="s">
        <v>248</v>
      </c>
      <c r="D360" s="263"/>
      <c r="E360" s="135">
        <v>100</v>
      </c>
      <c r="F360" s="94">
        <f t="shared" si="36"/>
        <v>0</v>
      </c>
      <c r="G360" s="256" t="e">
        <f t="shared" si="34"/>
        <v>#DIV/0!</v>
      </c>
      <c r="H360" s="251">
        <v>1.8971650612776579E-4</v>
      </c>
      <c r="I360" s="251">
        <v>2.1079611791973977E-4</v>
      </c>
      <c r="J360" s="251">
        <v>2.3187572971171378E-4</v>
      </c>
      <c r="K360" s="252" t="e">
        <f t="shared" si="35"/>
        <v>#DIV/0!</v>
      </c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</row>
    <row r="361" spans="1:60" s="14" customFormat="1">
      <c r="A361" s="182" t="s">
        <v>579</v>
      </c>
      <c r="B361" s="33" t="s">
        <v>550</v>
      </c>
      <c r="C361" s="211" t="s">
        <v>34</v>
      </c>
      <c r="D361" s="263"/>
      <c r="E361" s="135">
        <v>100</v>
      </c>
      <c r="F361" s="94">
        <f t="shared" si="36"/>
        <v>0</v>
      </c>
      <c r="G361" s="256" t="e">
        <f t="shared" si="34"/>
        <v>#DIV/0!</v>
      </c>
      <c r="H361" s="251">
        <v>5.5432791634206572E-5</v>
      </c>
      <c r="I361" s="251">
        <v>6.1591990704673965E-5</v>
      </c>
      <c r="J361" s="251">
        <v>6.7751189775141371E-5</v>
      </c>
      <c r="K361" s="252" t="e">
        <f t="shared" si="35"/>
        <v>#DIV/0!</v>
      </c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</row>
    <row r="362" spans="1:60" s="14" customFormat="1">
      <c r="A362" s="95"/>
      <c r="B362" s="8" t="s">
        <v>202</v>
      </c>
      <c r="C362" s="17"/>
      <c r="D362" s="100"/>
      <c r="E362" s="137"/>
      <c r="F362" s="28"/>
      <c r="G362" s="28"/>
      <c r="H362" s="28"/>
      <c r="I362" s="28"/>
      <c r="J362" s="28"/>
      <c r="K362" s="28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</row>
    <row r="363" spans="1:60" s="3" customFormat="1" ht="30">
      <c r="A363" s="182">
        <v>86889</v>
      </c>
      <c r="B363" s="30" t="s">
        <v>203</v>
      </c>
      <c r="C363" s="34" t="s">
        <v>107</v>
      </c>
      <c r="D363" s="263"/>
      <c r="E363" s="134">
        <v>5</v>
      </c>
      <c r="F363" s="29">
        <f>E363*D363</f>
        <v>0</v>
      </c>
      <c r="G363" s="256" t="e">
        <f t="shared" si="34"/>
        <v>#DIV/0!</v>
      </c>
      <c r="H363" s="251">
        <v>5.6904009840028145E-4</v>
      </c>
      <c r="I363" s="251">
        <v>6.3226677600031265E-4</v>
      </c>
      <c r="J363" s="251">
        <v>6.9549345360034396E-4</v>
      </c>
      <c r="K363" s="252" t="e">
        <f t="shared" si="35"/>
        <v>#DIV/0!</v>
      </c>
    </row>
    <row r="364" spans="1:60" s="3" customFormat="1" ht="30">
      <c r="A364" s="180">
        <v>86893</v>
      </c>
      <c r="B364" s="237" t="s">
        <v>636</v>
      </c>
      <c r="C364" s="34" t="s">
        <v>107</v>
      </c>
      <c r="D364" s="263"/>
      <c r="E364" s="134">
        <v>10</v>
      </c>
      <c r="F364" s="29">
        <f>E364*D364</f>
        <v>0</v>
      </c>
      <c r="G364" s="256" t="e">
        <f t="shared" si="34"/>
        <v>#DIV/0!</v>
      </c>
      <c r="H364" s="251">
        <v>8.8056019315846986E-4</v>
      </c>
      <c r="I364" s="251">
        <v>9.7840021462052202E-4</v>
      </c>
      <c r="J364" s="251">
        <v>1.0762402360825743E-3</v>
      </c>
      <c r="K364" s="252" t="e">
        <f t="shared" si="35"/>
        <v>#DIV/0!</v>
      </c>
    </row>
    <row r="365" spans="1:60" s="14" customFormat="1">
      <c r="A365" s="95"/>
      <c r="B365" s="19" t="s">
        <v>206</v>
      </c>
      <c r="C365" s="17"/>
      <c r="D365" s="100"/>
      <c r="E365" s="137"/>
      <c r="F365" s="28"/>
      <c r="G365" s="28"/>
      <c r="H365" s="28"/>
      <c r="I365" s="28"/>
      <c r="J365" s="28"/>
      <c r="K365" s="28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</row>
    <row r="366" spans="1:60" s="3" customFormat="1" ht="30">
      <c r="A366" s="182">
        <v>86906</v>
      </c>
      <c r="B366" s="30" t="s">
        <v>207</v>
      </c>
      <c r="C366" s="34" t="s">
        <v>107</v>
      </c>
      <c r="D366" s="263"/>
      <c r="E366" s="134">
        <v>80</v>
      </c>
      <c r="F366" s="29">
        <f t="shared" ref="F366:F374" si="37">E366*D366</f>
        <v>0</v>
      </c>
      <c r="G366" s="256" t="e">
        <f t="shared" si="34"/>
        <v>#DIV/0!</v>
      </c>
      <c r="H366" s="251">
        <v>7.0950496736809623E-4</v>
      </c>
      <c r="I366" s="251">
        <v>7.8833885263121799E-4</v>
      </c>
      <c r="J366" s="251">
        <v>8.6717273789433985E-4</v>
      </c>
      <c r="K366" s="252" t="e">
        <f t="shared" si="35"/>
        <v>#DIV/0!</v>
      </c>
    </row>
    <row r="367" spans="1:60" s="3" customFormat="1" ht="30">
      <c r="A367" s="182">
        <v>86915</v>
      </c>
      <c r="B367" s="30" t="s">
        <v>208</v>
      </c>
      <c r="C367" s="34" t="s">
        <v>107</v>
      </c>
      <c r="D367" s="263"/>
      <c r="E367" s="134">
        <v>40</v>
      </c>
      <c r="F367" s="29">
        <f t="shared" si="37"/>
        <v>0</v>
      </c>
      <c r="G367" s="256" t="e">
        <f t="shared" si="34"/>
        <v>#DIV/0!</v>
      </c>
      <c r="H367" s="251">
        <v>6.7108766735683723E-4</v>
      </c>
      <c r="I367" s="251">
        <v>7.4565296372981912E-4</v>
      </c>
      <c r="J367" s="251">
        <v>8.2021826010280111E-4</v>
      </c>
      <c r="K367" s="252" t="e">
        <f t="shared" si="35"/>
        <v>#DIV/0!</v>
      </c>
    </row>
    <row r="368" spans="1:60" s="14" customFormat="1" ht="30">
      <c r="A368" s="182">
        <v>86911</v>
      </c>
      <c r="B368" s="30" t="s">
        <v>209</v>
      </c>
      <c r="C368" s="34" t="s">
        <v>107</v>
      </c>
      <c r="D368" s="263"/>
      <c r="E368" s="134">
        <v>30</v>
      </c>
      <c r="F368" s="29">
        <f t="shared" si="37"/>
        <v>0</v>
      </c>
      <c r="G368" s="256" t="e">
        <f t="shared" si="34"/>
        <v>#DIV/0!</v>
      </c>
      <c r="H368" s="251">
        <v>3.1403428212433554E-4</v>
      </c>
      <c r="I368" s="251">
        <v>3.489269801381506E-4</v>
      </c>
      <c r="J368" s="251">
        <v>3.8381967815196571E-4</v>
      </c>
      <c r="K368" s="252" t="e">
        <f t="shared" si="35"/>
        <v>#DIV/0!</v>
      </c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</row>
    <row r="369" spans="1:60" s="3" customFormat="1" ht="30">
      <c r="A369" s="182">
        <v>86910</v>
      </c>
      <c r="B369" s="30" t="s">
        <v>210</v>
      </c>
      <c r="C369" s="34" t="s">
        <v>107</v>
      </c>
      <c r="D369" s="263"/>
      <c r="E369" s="134">
        <v>30</v>
      </c>
      <c r="F369" s="29">
        <f t="shared" si="37"/>
        <v>0</v>
      </c>
      <c r="G369" s="256" t="e">
        <f t="shared" si="34"/>
        <v>#DIV/0!</v>
      </c>
      <c r="H369" s="251">
        <v>4.5402733701058537E-4</v>
      </c>
      <c r="I369" s="251">
        <v>5.044748189006504E-4</v>
      </c>
      <c r="J369" s="251">
        <v>5.5492230079071548E-4</v>
      </c>
      <c r="K369" s="252" t="e">
        <f t="shared" si="35"/>
        <v>#DIV/0!</v>
      </c>
    </row>
    <row r="370" spans="1:60" s="14" customFormat="1">
      <c r="A370" s="182">
        <v>86916</v>
      </c>
      <c r="B370" s="30" t="s">
        <v>211</v>
      </c>
      <c r="C370" s="34" t="s">
        <v>107</v>
      </c>
      <c r="D370" s="263"/>
      <c r="E370" s="134">
        <v>80</v>
      </c>
      <c r="F370" s="29">
        <f t="shared" si="37"/>
        <v>0</v>
      </c>
      <c r="G370" s="256" t="e">
        <f t="shared" si="34"/>
        <v>#DIV/0!</v>
      </c>
      <c r="H370" s="251">
        <v>2.5139288378834597E-4</v>
      </c>
      <c r="I370" s="251">
        <v>2.793254264314955E-4</v>
      </c>
      <c r="J370" s="251">
        <v>3.0725796907464509E-4</v>
      </c>
      <c r="K370" s="252" t="e">
        <f t="shared" si="35"/>
        <v>#DIV/0!</v>
      </c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</row>
    <row r="371" spans="1:60" s="3" customFormat="1" ht="30">
      <c r="A371" s="188">
        <v>86909</v>
      </c>
      <c r="B371" s="35" t="s">
        <v>212</v>
      </c>
      <c r="C371" s="101" t="s">
        <v>34</v>
      </c>
      <c r="D371" s="263"/>
      <c r="E371" s="134">
        <v>10</v>
      </c>
      <c r="F371" s="29">
        <f t="shared" si="37"/>
        <v>0</v>
      </c>
      <c r="G371" s="256" t="e">
        <f t="shared" si="34"/>
        <v>#DIV/0!</v>
      </c>
      <c r="H371" s="251">
        <v>1.5505232625674672E-4</v>
      </c>
      <c r="I371" s="251">
        <v>1.7228036250749635E-4</v>
      </c>
      <c r="J371" s="251">
        <v>1.89508398758246E-4</v>
      </c>
      <c r="K371" s="252" t="e">
        <f t="shared" si="35"/>
        <v>#DIV/0!</v>
      </c>
    </row>
    <row r="372" spans="1:60" s="3" customFormat="1">
      <c r="A372" s="188">
        <v>86914</v>
      </c>
      <c r="B372" s="35" t="s">
        <v>213</v>
      </c>
      <c r="C372" s="101" t="s">
        <v>34</v>
      </c>
      <c r="D372" s="263"/>
      <c r="E372" s="134">
        <v>30</v>
      </c>
      <c r="F372" s="29">
        <f t="shared" si="37"/>
        <v>0</v>
      </c>
      <c r="G372" s="256" t="e">
        <f t="shared" si="34"/>
        <v>#DIV/0!</v>
      </c>
      <c r="H372" s="251">
        <v>3.5459736672572531E-4</v>
      </c>
      <c r="I372" s="251">
        <v>3.9399707413969481E-4</v>
      </c>
      <c r="J372" s="251">
        <v>4.333967815536643E-4</v>
      </c>
      <c r="K372" s="252" t="e">
        <f t="shared" si="35"/>
        <v>#DIV/0!</v>
      </c>
    </row>
    <row r="373" spans="1:60" s="3" customFormat="1">
      <c r="A373" s="182">
        <v>36796</v>
      </c>
      <c r="B373" s="33" t="s">
        <v>317</v>
      </c>
      <c r="C373" s="97" t="s">
        <v>34</v>
      </c>
      <c r="D373" s="263"/>
      <c r="E373" s="141">
        <v>50</v>
      </c>
      <c r="F373" s="94">
        <f t="shared" si="37"/>
        <v>0</v>
      </c>
      <c r="G373" s="256" t="e">
        <f t="shared" si="34"/>
        <v>#DIV/0!</v>
      </c>
      <c r="H373" s="251">
        <v>8.5055798813621797E-4</v>
      </c>
      <c r="I373" s="251">
        <v>9.4506443126246434E-4</v>
      </c>
      <c r="J373" s="251">
        <v>1.0395708743887108E-3</v>
      </c>
      <c r="K373" s="252" t="e">
        <f t="shared" si="35"/>
        <v>#DIV/0!</v>
      </c>
    </row>
    <row r="374" spans="1:60" s="14" customFormat="1">
      <c r="A374" s="182">
        <v>13415</v>
      </c>
      <c r="B374" s="33" t="s">
        <v>318</v>
      </c>
      <c r="C374" s="97" t="s">
        <v>34</v>
      </c>
      <c r="D374" s="263"/>
      <c r="E374" s="141">
        <v>50</v>
      </c>
      <c r="F374" s="94">
        <f t="shared" si="37"/>
        <v>0</v>
      </c>
      <c r="G374" s="256" t="e">
        <f t="shared" si="34"/>
        <v>#DIV/0!</v>
      </c>
      <c r="H374" s="251">
        <v>4.1416227872164769E-4</v>
      </c>
      <c r="I374" s="251">
        <v>4.6018030969071966E-4</v>
      </c>
      <c r="J374" s="251">
        <v>5.0619834065979163E-4</v>
      </c>
      <c r="K374" s="252" t="e">
        <f t="shared" si="35"/>
        <v>#DIV/0!</v>
      </c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</row>
    <row r="375" spans="1:60" s="3" customFormat="1">
      <c r="A375" s="95"/>
      <c r="B375" s="19" t="s">
        <v>214</v>
      </c>
      <c r="C375" s="17"/>
      <c r="D375" s="100"/>
      <c r="E375" s="137"/>
      <c r="F375" s="28"/>
      <c r="G375" s="28"/>
      <c r="H375" s="28"/>
      <c r="I375" s="28"/>
      <c r="J375" s="28"/>
      <c r="K375" s="28"/>
    </row>
    <row r="376" spans="1:60" s="14" customFormat="1">
      <c r="A376" s="182">
        <v>86883</v>
      </c>
      <c r="B376" s="30" t="s">
        <v>215</v>
      </c>
      <c r="C376" s="34" t="s">
        <v>107</v>
      </c>
      <c r="D376" s="263"/>
      <c r="E376" s="134">
        <v>250</v>
      </c>
      <c r="F376" s="29">
        <f>E376*D376</f>
        <v>0</v>
      </c>
      <c r="G376" s="256" t="e">
        <f t="shared" si="34"/>
        <v>#DIV/0!</v>
      </c>
      <c r="H376" s="251">
        <v>4.0685885526728664E-4</v>
      </c>
      <c r="I376" s="251">
        <v>4.5206539474142957E-4</v>
      </c>
      <c r="J376" s="251">
        <v>4.9727193421557261E-4</v>
      </c>
      <c r="K376" s="252" t="e">
        <f t="shared" si="35"/>
        <v>#DIV/0!</v>
      </c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</row>
    <row r="377" spans="1:60" s="3" customFormat="1" ht="30">
      <c r="A377" s="182">
        <v>86878</v>
      </c>
      <c r="B377" s="30" t="s">
        <v>216</v>
      </c>
      <c r="C377" s="34" t="s">
        <v>107</v>
      </c>
      <c r="D377" s="263"/>
      <c r="E377" s="134">
        <v>30</v>
      </c>
      <c r="F377" s="29">
        <f>E377*D377</f>
        <v>0</v>
      </c>
      <c r="G377" s="256" t="e">
        <f t="shared" si="34"/>
        <v>#DIV/0!</v>
      </c>
      <c r="H377" s="251">
        <v>4.3110880641840431E-4</v>
      </c>
      <c r="I377" s="251">
        <v>4.7900978490933812E-4</v>
      </c>
      <c r="J377" s="251">
        <v>5.2691076340027193E-4</v>
      </c>
      <c r="K377" s="252" t="e">
        <f t="shared" si="35"/>
        <v>#DIV/0!</v>
      </c>
    </row>
    <row r="378" spans="1:60" s="3" customFormat="1" ht="30">
      <c r="A378" s="182">
        <v>86879</v>
      </c>
      <c r="B378" s="30" t="s">
        <v>217</v>
      </c>
      <c r="C378" s="34" t="s">
        <v>107</v>
      </c>
      <c r="D378" s="263"/>
      <c r="E378" s="134">
        <v>50</v>
      </c>
      <c r="F378" s="29">
        <f>E378*D378</f>
        <v>0</v>
      </c>
      <c r="G378" s="256" t="e">
        <f t="shared" si="34"/>
        <v>#DIV/0!</v>
      </c>
      <c r="H378" s="251">
        <v>6.6312499682960453E-5</v>
      </c>
      <c r="I378" s="251">
        <v>7.3680555203289389E-5</v>
      </c>
      <c r="J378" s="251">
        <v>8.1048610723618339E-5</v>
      </c>
      <c r="K378" s="252" t="e">
        <f t="shared" si="35"/>
        <v>#DIV/0!</v>
      </c>
    </row>
    <row r="379" spans="1:60" s="3" customFormat="1">
      <c r="A379" s="95"/>
      <c r="B379" s="19" t="s">
        <v>220</v>
      </c>
      <c r="C379" s="17"/>
      <c r="D379" s="100"/>
      <c r="E379" s="137"/>
      <c r="F379" s="28"/>
      <c r="G379" s="28"/>
      <c r="H379" s="28"/>
      <c r="I379" s="28"/>
      <c r="J379" s="28"/>
      <c r="K379" s="28"/>
    </row>
    <row r="380" spans="1:60" s="14" customFormat="1" ht="30">
      <c r="A380" s="182">
        <v>89351</v>
      </c>
      <c r="B380" s="30" t="s">
        <v>510</v>
      </c>
      <c r="C380" s="34" t="s">
        <v>107</v>
      </c>
      <c r="D380" s="263"/>
      <c r="E380" s="134">
        <v>20</v>
      </c>
      <c r="F380" s="29">
        <f t="shared" ref="F380:F398" si="38">E380*D380</f>
        <v>0</v>
      </c>
      <c r="G380" s="256" t="e">
        <f t="shared" si="34"/>
        <v>#DIV/0!</v>
      </c>
      <c r="H380" s="251">
        <v>9.7154921562793509E-5</v>
      </c>
      <c r="I380" s="251">
        <v>1.0794991284754834E-4</v>
      </c>
      <c r="J380" s="251">
        <v>1.1874490413230319E-4</v>
      </c>
      <c r="K380" s="252" t="e">
        <f t="shared" si="35"/>
        <v>#DIV/0!</v>
      </c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</row>
    <row r="381" spans="1:60" s="3" customFormat="1" ht="30">
      <c r="A381" s="182">
        <v>89353</v>
      </c>
      <c r="B381" s="30" t="s">
        <v>511</v>
      </c>
      <c r="C381" s="34" t="s">
        <v>107</v>
      </c>
      <c r="D381" s="263"/>
      <c r="E381" s="134">
        <v>20</v>
      </c>
      <c r="F381" s="29">
        <f t="shared" si="38"/>
        <v>0</v>
      </c>
      <c r="G381" s="256" t="e">
        <f t="shared" si="34"/>
        <v>#DIV/0!</v>
      </c>
      <c r="H381" s="251">
        <v>1.0731508233293131E-4</v>
      </c>
      <c r="I381" s="251">
        <v>1.1923898036992368E-4</v>
      </c>
      <c r="J381" s="251">
        <v>1.3116287840691607E-4</v>
      </c>
      <c r="K381" s="252" t="e">
        <f t="shared" si="35"/>
        <v>#DIV/0!</v>
      </c>
    </row>
    <row r="382" spans="1:60" s="3" customFormat="1">
      <c r="A382" s="182">
        <v>90371</v>
      </c>
      <c r="B382" s="30" t="s">
        <v>221</v>
      </c>
      <c r="C382" s="34" t="s">
        <v>107</v>
      </c>
      <c r="D382" s="263"/>
      <c r="E382" s="134">
        <v>20</v>
      </c>
      <c r="F382" s="29">
        <f t="shared" si="38"/>
        <v>0</v>
      </c>
      <c r="G382" s="256" t="e">
        <f t="shared" si="34"/>
        <v>#DIV/0!</v>
      </c>
      <c r="H382" s="251">
        <v>8.6374292959364866E-5</v>
      </c>
      <c r="I382" s="251">
        <v>9.5971436621516509E-5</v>
      </c>
      <c r="J382" s="251">
        <v>1.0556858028366817E-4</v>
      </c>
      <c r="K382" s="252" t="e">
        <f t="shared" si="35"/>
        <v>#DIV/0!</v>
      </c>
    </row>
    <row r="383" spans="1:60" s="14" customFormat="1" ht="30">
      <c r="A383" s="182">
        <v>94489</v>
      </c>
      <c r="B383" s="30" t="s">
        <v>222</v>
      </c>
      <c r="C383" s="34" t="s">
        <v>107</v>
      </c>
      <c r="D383" s="263"/>
      <c r="E383" s="134">
        <v>20</v>
      </c>
      <c r="F383" s="29">
        <f t="shared" si="38"/>
        <v>0</v>
      </c>
      <c r="G383" s="256" t="e">
        <f t="shared" si="34"/>
        <v>#DIV/0!</v>
      </c>
      <c r="H383" s="251">
        <v>8.6167470348267906E-5</v>
      </c>
      <c r="I383" s="251">
        <v>9.5741633720297677E-5</v>
      </c>
      <c r="J383" s="251">
        <v>1.0531579709232745E-4</v>
      </c>
      <c r="K383" s="252" t="e">
        <f t="shared" si="35"/>
        <v>#DIV/0!</v>
      </c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</row>
    <row r="384" spans="1:60" s="14" customFormat="1" ht="30">
      <c r="A384" s="182">
        <v>94492</v>
      </c>
      <c r="B384" s="30" t="s">
        <v>474</v>
      </c>
      <c r="C384" s="34" t="s">
        <v>107</v>
      </c>
      <c r="D384" s="263"/>
      <c r="E384" s="134">
        <v>20</v>
      </c>
      <c r="F384" s="29">
        <f t="shared" si="38"/>
        <v>0</v>
      </c>
      <c r="G384" s="256" t="e">
        <f t="shared" si="34"/>
        <v>#DIV/0!</v>
      </c>
      <c r="H384" s="251">
        <v>1.7654895139763627E-4</v>
      </c>
      <c r="I384" s="251">
        <v>1.961655015529292E-4</v>
      </c>
      <c r="J384" s="251">
        <v>2.1578205170822212E-4</v>
      </c>
      <c r="K384" s="252" t="e">
        <f t="shared" si="35"/>
        <v>#DIV/0!</v>
      </c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</row>
    <row r="385" spans="1:60" s="3" customFormat="1" ht="30">
      <c r="A385" s="182">
        <v>94497</v>
      </c>
      <c r="B385" s="30" t="s">
        <v>223</v>
      </c>
      <c r="C385" s="34" t="s">
        <v>107</v>
      </c>
      <c r="D385" s="263"/>
      <c r="E385" s="134">
        <v>10</v>
      </c>
      <c r="F385" s="29">
        <f t="shared" si="38"/>
        <v>0</v>
      </c>
      <c r="G385" s="256" t="e">
        <f t="shared" si="34"/>
        <v>#DIV/0!</v>
      </c>
      <c r="H385" s="251">
        <v>1.5616399779139285E-4</v>
      </c>
      <c r="I385" s="251">
        <v>1.7351555310154759E-4</v>
      </c>
      <c r="J385" s="251">
        <v>1.9086710841170236E-4</v>
      </c>
      <c r="K385" s="252" t="e">
        <f t="shared" si="35"/>
        <v>#DIV/0!</v>
      </c>
    </row>
    <row r="386" spans="1:60" s="3" customFormat="1">
      <c r="A386" s="182" t="s">
        <v>580</v>
      </c>
      <c r="B386" s="30" t="s">
        <v>501</v>
      </c>
      <c r="C386" s="34" t="s">
        <v>107</v>
      </c>
      <c r="D386" s="263"/>
      <c r="E386" s="134">
        <v>10</v>
      </c>
      <c r="F386" s="29">
        <f t="shared" si="38"/>
        <v>0</v>
      </c>
      <c r="G386" s="256" t="e">
        <f t="shared" si="34"/>
        <v>#DIV/0!</v>
      </c>
      <c r="H386" s="251">
        <v>3.2044303613142948E-5</v>
      </c>
      <c r="I386" s="251">
        <v>3.560478179238105E-5</v>
      </c>
      <c r="J386" s="251">
        <v>3.9165259971619158E-5</v>
      </c>
      <c r="K386" s="252" t="e">
        <f t="shared" si="35"/>
        <v>#DIV/0!</v>
      </c>
    </row>
    <row r="387" spans="1:60" s="3" customFormat="1">
      <c r="A387" s="182" t="s">
        <v>581</v>
      </c>
      <c r="B387" s="30" t="s">
        <v>502</v>
      </c>
      <c r="C387" s="34" t="s">
        <v>107</v>
      </c>
      <c r="D387" s="263"/>
      <c r="E387" s="134">
        <v>5</v>
      </c>
      <c r="F387" s="29">
        <f t="shared" si="38"/>
        <v>0</v>
      </c>
      <c r="G387" s="256" t="e">
        <f t="shared" si="34"/>
        <v>#DIV/0!</v>
      </c>
      <c r="H387" s="251">
        <v>3.8131041518075434E-5</v>
      </c>
      <c r="I387" s="251">
        <v>4.23678239089727E-5</v>
      </c>
      <c r="J387" s="251">
        <v>4.6604606299869973E-5</v>
      </c>
      <c r="K387" s="252" t="e">
        <f t="shared" si="35"/>
        <v>#DIV/0!</v>
      </c>
    </row>
    <row r="388" spans="1:60" s="3" customFormat="1">
      <c r="A388" s="182">
        <v>99632</v>
      </c>
      <c r="B388" s="30" t="s">
        <v>224</v>
      </c>
      <c r="C388" s="34" t="s">
        <v>107</v>
      </c>
      <c r="D388" s="263"/>
      <c r="E388" s="134">
        <v>3</v>
      </c>
      <c r="F388" s="29">
        <f t="shared" si="38"/>
        <v>0</v>
      </c>
      <c r="G388" s="256" t="e">
        <f t="shared" si="34"/>
        <v>#DIV/0!</v>
      </c>
      <c r="H388" s="251">
        <v>1.28002514007904E-4</v>
      </c>
      <c r="I388" s="251">
        <v>1.4222501556433777E-4</v>
      </c>
      <c r="J388" s="251">
        <v>1.5644751712077157E-4</v>
      </c>
      <c r="K388" s="252" t="e">
        <f t="shared" si="35"/>
        <v>#DIV/0!</v>
      </c>
    </row>
    <row r="389" spans="1:60" s="3" customFormat="1">
      <c r="A389" s="182">
        <v>99631</v>
      </c>
      <c r="B389" s="30" t="s">
        <v>225</v>
      </c>
      <c r="C389" s="34" t="s">
        <v>107</v>
      </c>
      <c r="D389" s="263"/>
      <c r="E389" s="134">
        <v>5</v>
      </c>
      <c r="F389" s="29">
        <f t="shared" si="38"/>
        <v>0</v>
      </c>
      <c r="G389" s="256" t="e">
        <f t="shared" si="34"/>
        <v>#DIV/0!</v>
      </c>
      <c r="H389" s="251">
        <v>1.4777475562877267E-4</v>
      </c>
      <c r="I389" s="251">
        <v>1.6419417292085853E-4</v>
      </c>
      <c r="J389" s="251">
        <v>1.806135902129444E-4</v>
      </c>
      <c r="K389" s="252" t="e">
        <f t="shared" si="35"/>
        <v>#DIV/0!</v>
      </c>
    </row>
    <row r="390" spans="1:60" s="3" customFormat="1">
      <c r="A390" s="182">
        <v>99629</v>
      </c>
      <c r="B390" s="30" t="s">
        <v>226</v>
      </c>
      <c r="C390" s="34" t="s">
        <v>107</v>
      </c>
      <c r="D390" s="263"/>
      <c r="E390" s="134">
        <v>5</v>
      </c>
      <c r="F390" s="29">
        <f t="shared" si="38"/>
        <v>0</v>
      </c>
      <c r="G390" s="256" t="e">
        <f t="shared" si="34"/>
        <v>#DIV/0!</v>
      </c>
      <c r="H390" s="251">
        <v>8.5346643110476893E-5</v>
      </c>
      <c r="I390" s="251">
        <v>9.4829603456085432E-5</v>
      </c>
      <c r="J390" s="251">
        <v>1.0431256380169398E-4</v>
      </c>
      <c r="K390" s="252" t="e">
        <f t="shared" si="35"/>
        <v>#DIV/0!</v>
      </c>
    </row>
    <row r="391" spans="1:60" s="3" customFormat="1" ht="45">
      <c r="A391" s="182">
        <v>94794</v>
      </c>
      <c r="B391" s="30" t="s">
        <v>227</v>
      </c>
      <c r="C391" s="34" t="s">
        <v>107</v>
      </c>
      <c r="D391" s="263"/>
      <c r="E391" s="134">
        <v>10</v>
      </c>
      <c r="F391" s="29">
        <f t="shared" si="38"/>
        <v>0</v>
      </c>
      <c r="G391" s="256" t="e">
        <f t="shared" ref="G391:G454" si="39">F391/$E$551</f>
        <v>#DIV/0!</v>
      </c>
      <c r="H391" s="251">
        <v>2.4534332241376016E-4</v>
      </c>
      <c r="I391" s="251">
        <v>2.726036915708446E-4</v>
      </c>
      <c r="J391" s="251">
        <v>2.9986406072792909E-4</v>
      </c>
      <c r="K391" s="252" t="e">
        <f t="shared" ref="K391:K454" si="40">IF(AND(G391&gt;=H391,G391&lt;=J391),"OK","Ajustar")</f>
        <v>#DIV/0!</v>
      </c>
    </row>
    <row r="392" spans="1:60" s="3" customFormat="1" ht="30">
      <c r="A392" s="182">
        <v>95253</v>
      </c>
      <c r="B392" s="30" t="s">
        <v>228</v>
      </c>
      <c r="C392" s="34" t="s">
        <v>107</v>
      </c>
      <c r="D392" s="263"/>
      <c r="E392" s="134">
        <v>5</v>
      </c>
      <c r="F392" s="29">
        <f t="shared" si="38"/>
        <v>0</v>
      </c>
      <c r="G392" s="256" t="e">
        <f t="shared" si="39"/>
        <v>#DIV/0!</v>
      </c>
      <c r="H392" s="251">
        <v>1.6486347387065844E-4</v>
      </c>
      <c r="I392" s="251">
        <v>1.8318163763406491E-4</v>
      </c>
      <c r="J392" s="251">
        <v>2.0149980139747142E-4</v>
      </c>
      <c r="K392" s="252" t="e">
        <f t="shared" si="40"/>
        <v>#DIV/0!</v>
      </c>
    </row>
    <row r="393" spans="1:60" s="3" customFormat="1" ht="30">
      <c r="A393" s="182">
        <v>95252</v>
      </c>
      <c r="B393" s="30" t="s">
        <v>229</v>
      </c>
      <c r="C393" s="34" t="s">
        <v>107</v>
      </c>
      <c r="D393" s="263"/>
      <c r="E393" s="134">
        <v>10</v>
      </c>
      <c r="F393" s="29">
        <f t="shared" si="38"/>
        <v>0</v>
      </c>
      <c r="G393" s="256" t="e">
        <f t="shared" si="39"/>
        <v>#DIV/0!</v>
      </c>
      <c r="H393" s="251">
        <v>2.1770665100592982E-4</v>
      </c>
      <c r="I393" s="251">
        <v>2.4189627889547758E-4</v>
      </c>
      <c r="J393" s="251">
        <v>2.6608590678502537E-4</v>
      </c>
      <c r="K393" s="252" t="e">
        <f t="shared" si="40"/>
        <v>#DIV/0!</v>
      </c>
    </row>
    <row r="394" spans="1:60" s="3" customFormat="1" ht="30">
      <c r="A394" s="182">
        <v>95249</v>
      </c>
      <c r="B394" s="30" t="s">
        <v>230</v>
      </c>
      <c r="C394" s="34" t="s">
        <v>107</v>
      </c>
      <c r="D394" s="263"/>
      <c r="E394" s="134">
        <v>5</v>
      </c>
      <c r="F394" s="29">
        <f t="shared" si="38"/>
        <v>0</v>
      </c>
      <c r="G394" s="256" t="e">
        <f t="shared" si="39"/>
        <v>#DIV/0!</v>
      </c>
      <c r="H394" s="251">
        <v>4.497745470699043E-5</v>
      </c>
      <c r="I394" s="251">
        <v>4.9974949674433812E-5</v>
      </c>
      <c r="J394" s="251">
        <v>5.49724446418772E-5</v>
      </c>
      <c r="K394" s="252" t="e">
        <f t="shared" si="40"/>
        <v>#DIV/0!</v>
      </c>
    </row>
    <row r="395" spans="1:60" s="3" customFormat="1" ht="30">
      <c r="A395" s="182">
        <v>99635</v>
      </c>
      <c r="B395" s="30" t="s">
        <v>231</v>
      </c>
      <c r="C395" s="34" t="s">
        <v>107</v>
      </c>
      <c r="D395" s="263"/>
      <c r="E395" s="134">
        <v>20</v>
      </c>
      <c r="F395" s="29">
        <f t="shared" si="38"/>
        <v>0</v>
      </c>
      <c r="G395" s="256" t="e">
        <f t="shared" si="39"/>
        <v>#DIV/0!</v>
      </c>
      <c r="H395" s="251">
        <v>1.0665066469478235E-3</v>
      </c>
      <c r="I395" s="251">
        <v>1.1850073854975816E-3</v>
      </c>
      <c r="J395" s="251">
        <v>1.30350812404734E-3</v>
      </c>
      <c r="K395" s="252" t="e">
        <f t="shared" si="40"/>
        <v>#DIV/0!</v>
      </c>
    </row>
    <row r="396" spans="1:60" s="14" customFormat="1" ht="30">
      <c r="A396" s="182">
        <v>86877</v>
      </c>
      <c r="B396" s="30" t="s">
        <v>232</v>
      </c>
      <c r="C396" s="34" t="s">
        <v>107</v>
      </c>
      <c r="D396" s="263"/>
      <c r="E396" s="134">
        <v>20</v>
      </c>
      <c r="F396" s="29">
        <f t="shared" si="38"/>
        <v>0</v>
      </c>
      <c r="G396" s="256" t="e">
        <f t="shared" si="39"/>
        <v>#DIV/0!</v>
      </c>
      <c r="H396" s="251">
        <v>2.6654264005119779E-4</v>
      </c>
      <c r="I396" s="251">
        <v>2.9615848894577529E-4</v>
      </c>
      <c r="J396" s="251">
        <v>3.2577433784035284E-4</v>
      </c>
      <c r="K396" s="252" t="e">
        <f t="shared" si="40"/>
        <v>#DIV/0!</v>
      </c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</row>
    <row r="397" spans="1:60" s="61" customFormat="1" ht="30">
      <c r="A397" s="182">
        <v>89985</v>
      </c>
      <c r="B397" s="30" t="s">
        <v>233</v>
      </c>
      <c r="C397" s="34" t="s">
        <v>107</v>
      </c>
      <c r="D397" s="263"/>
      <c r="E397" s="134">
        <v>30</v>
      </c>
      <c r="F397" s="29">
        <f t="shared" si="38"/>
        <v>0</v>
      </c>
      <c r="G397" s="256" t="e">
        <f t="shared" si="39"/>
        <v>#DIV/0!</v>
      </c>
      <c r="H397" s="251">
        <v>3.9605237383747078E-4</v>
      </c>
      <c r="I397" s="251">
        <v>4.4005819315274532E-4</v>
      </c>
      <c r="J397" s="251">
        <v>4.8406401246801992E-4</v>
      </c>
      <c r="K397" s="252" t="e">
        <f t="shared" si="40"/>
        <v>#DIV/0!</v>
      </c>
    </row>
    <row r="398" spans="1:60" s="14" customFormat="1" ht="30">
      <c r="A398" s="182">
        <v>89987</v>
      </c>
      <c r="B398" s="30" t="s">
        <v>234</v>
      </c>
      <c r="C398" s="34" t="s">
        <v>107</v>
      </c>
      <c r="D398" s="263"/>
      <c r="E398" s="134">
        <v>10</v>
      </c>
      <c r="F398" s="29">
        <f t="shared" si="38"/>
        <v>0</v>
      </c>
      <c r="G398" s="256" t="e">
        <f t="shared" si="39"/>
        <v>#DIV/0!</v>
      </c>
      <c r="H398" s="251">
        <v>1.3877797204605525E-4</v>
      </c>
      <c r="I398" s="251">
        <v>1.5419774671783916E-4</v>
      </c>
      <c r="J398" s="251">
        <v>1.696175213896231E-4</v>
      </c>
      <c r="K398" s="252" t="e">
        <f t="shared" si="40"/>
        <v>#DIV/0!</v>
      </c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</row>
    <row r="399" spans="1:60" s="14" customFormat="1">
      <c r="A399" s="102"/>
      <c r="B399" s="9" t="s">
        <v>235</v>
      </c>
      <c r="C399" s="103"/>
      <c r="D399" s="104"/>
      <c r="E399" s="139"/>
      <c r="F399" s="105"/>
      <c r="G399" s="105"/>
      <c r="H399" s="105"/>
      <c r="I399" s="105"/>
      <c r="J399" s="105"/>
      <c r="K399" s="105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</row>
    <row r="400" spans="1:60" s="197" customFormat="1">
      <c r="A400" s="182" t="s">
        <v>582</v>
      </c>
      <c r="B400" s="33" t="s">
        <v>236</v>
      </c>
      <c r="C400" s="97" t="s">
        <v>34</v>
      </c>
      <c r="D400" s="263"/>
      <c r="E400" s="135">
        <v>70</v>
      </c>
      <c r="F400" s="94">
        <f t="shared" ref="F400:F405" si="41">E400*D400</f>
        <v>0</v>
      </c>
      <c r="G400" s="256" t="e">
        <f t="shared" si="39"/>
        <v>#DIV/0!</v>
      </c>
      <c r="H400" s="251">
        <v>5.6233158144433077E-5</v>
      </c>
      <c r="I400" s="251">
        <v>6.2481286827147862E-5</v>
      </c>
      <c r="J400" s="251">
        <v>6.8729415509862654E-5</v>
      </c>
      <c r="K400" s="252" t="e">
        <f t="shared" si="40"/>
        <v>#DIV/0!</v>
      </c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60" s="14" customFormat="1" ht="30">
      <c r="A401" s="182">
        <v>1746</v>
      </c>
      <c r="B401" s="33" t="s">
        <v>237</v>
      </c>
      <c r="C401" s="97" t="s">
        <v>34</v>
      </c>
      <c r="D401" s="263"/>
      <c r="E401" s="135">
        <v>10</v>
      </c>
      <c r="F401" s="94">
        <f t="shared" si="41"/>
        <v>0</v>
      </c>
      <c r="G401" s="256" t="e">
        <f t="shared" si="39"/>
        <v>#DIV/0!</v>
      </c>
      <c r="H401" s="251">
        <v>3.3854276153932438E-4</v>
      </c>
      <c r="I401" s="251">
        <v>3.7615862393258265E-4</v>
      </c>
      <c r="J401" s="251">
        <v>4.1377448632584098E-4</v>
      </c>
      <c r="K401" s="252" t="e">
        <f t="shared" si="40"/>
        <v>#DIV/0!</v>
      </c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</row>
    <row r="402" spans="1:60" s="3" customFormat="1">
      <c r="A402" s="165" t="s">
        <v>512</v>
      </c>
      <c r="B402" s="33" t="s">
        <v>238</v>
      </c>
      <c r="C402" s="97" t="s">
        <v>34</v>
      </c>
      <c r="D402" s="263"/>
      <c r="E402" s="135">
        <v>150</v>
      </c>
      <c r="F402" s="94">
        <f t="shared" si="41"/>
        <v>0</v>
      </c>
      <c r="G402" s="256" t="e">
        <f t="shared" si="39"/>
        <v>#DIV/0!</v>
      </c>
      <c r="H402" s="251">
        <v>3.3350146039383622E-4</v>
      </c>
      <c r="I402" s="251">
        <v>3.7055717821537354E-4</v>
      </c>
      <c r="J402" s="251">
        <v>4.0761289603691092E-4</v>
      </c>
      <c r="K402" s="252" t="e">
        <f t="shared" si="40"/>
        <v>#DIV/0!</v>
      </c>
    </row>
    <row r="403" spans="1:60" s="3" customFormat="1">
      <c r="A403" s="182">
        <v>6149</v>
      </c>
      <c r="B403" s="33" t="s">
        <v>239</v>
      </c>
      <c r="C403" s="97" t="s">
        <v>34</v>
      </c>
      <c r="D403" s="263"/>
      <c r="E403" s="135">
        <v>150</v>
      </c>
      <c r="F403" s="94">
        <f t="shared" si="41"/>
        <v>0</v>
      </c>
      <c r="G403" s="256" t="e">
        <f t="shared" si="39"/>
        <v>#DIV/0!</v>
      </c>
      <c r="H403" s="251">
        <v>2.2045997701615802E-4</v>
      </c>
      <c r="I403" s="251">
        <v>2.4495553001795334E-4</v>
      </c>
      <c r="J403" s="251">
        <v>2.6945108301974871E-4</v>
      </c>
      <c r="K403" s="252" t="e">
        <f t="shared" si="40"/>
        <v>#DIV/0!</v>
      </c>
    </row>
    <row r="404" spans="1:60" s="14" customFormat="1">
      <c r="A404" s="182">
        <v>6157</v>
      </c>
      <c r="B404" s="33" t="s">
        <v>240</v>
      </c>
      <c r="C404" s="97" t="s">
        <v>34</v>
      </c>
      <c r="D404" s="263"/>
      <c r="E404" s="135">
        <v>30</v>
      </c>
      <c r="F404" s="94">
        <f t="shared" si="41"/>
        <v>0</v>
      </c>
      <c r="G404" s="256" t="e">
        <f t="shared" si="39"/>
        <v>#DIV/0!</v>
      </c>
      <c r="H404" s="251">
        <v>3.9717697178531054E-4</v>
      </c>
      <c r="I404" s="251">
        <v>4.4130774642812281E-4</v>
      </c>
      <c r="J404" s="251">
        <v>4.8543852107093513E-4</v>
      </c>
      <c r="K404" s="252" t="e">
        <f t="shared" si="40"/>
        <v>#DIV/0!</v>
      </c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</row>
    <row r="405" spans="1:60" s="3" customFormat="1" ht="30">
      <c r="A405" s="182">
        <v>6155</v>
      </c>
      <c r="B405" s="33" t="s">
        <v>241</v>
      </c>
      <c r="C405" s="97" t="s">
        <v>34</v>
      </c>
      <c r="D405" s="263"/>
      <c r="E405" s="135">
        <v>30</v>
      </c>
      <c r="F405" s="94">
        <f t="shared" si="41"/>
        <v>0</v>
      </c>
      <c r="G405" s="256" t="e">
        <f t="shared" si="39"/>
        <v>#DIV/0!</v>
      </c>
      <c r="H405" s="251">
        <v>7.9264765702907132E-5</v>
      </c>
      <c r="I405" s="251">
        <v>8.8071961892119034E-5</v>
      </c>
      <c r="J405" s="251">
        <v>9.6879158081330949E-5</v>
      </c>
      <c r="K405" s="252" t="e">
        <f t="shared" si="40"/>
        <v>#DIV/0!</v>
      </c>
    </row>
    <row r="406" spans="1:60" s="3" customFormat="1">
      <c r="A406" s="155"/>
      <c r="B406" s="10" t="s">
        <v>252</v>
      </c>
      <c r="C406" s="10"/>
      <c r="D406" s="100"/>
      <c r="E406" s="137"/>
      <c r="F406" s="28"/>
      <c r="G406" s="28"/>
      <c r="H406" s="28"/>
      <c r="I406" s="28"/>
      <c r="J406" s="28"/>
      <c r="K406" s="28"/>
    </row>
    <row r="407" spans="1:60" s="14" customFormat="1">
      <c r="A407" s="188">
        <v>102137</v>
      </c>
      <c r="B407" s="35" t="s">
        <v>253</v>
      </c>
      <c r="C407" s="101" t="s">
        <v>34</v>
      </c>
      <c r="D407" s="263"/>
      <c r="E407" s="134">
        <v>70</v>
      </c>
      <c r="F407" s="29">
        <f t="shared" ref="F407:F415" si="42">E407*D407</f>
        <v>0</v>
      </c>
      <c r="G407" s="256" t="e">
        <f t="shared" si="39"/>
        <v>#DIV/0!</v>
      </c>
      <c r="H407" s="251">
        <v>1.3807089724436755E-3</v>
      </c>
      <c r="I407" s="251">
        <v>1.5341210804929728E-3</v>
      </c>
      <c r="J407" s="251">
        <v>1.6875331885422703E-3</v>
      </c>
      <c r="K407" s="252" t="e">
        <f t="shared" si="40"/>
        <v>#DIV/0!</v>
      </c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</row>
    <row r="408" spans="1:60" s="3" customFormat="1">
      <c r="A408" s="188">
        <v>94795</v>
      </c>
      <c r="B408" s="35" t="s">
        <v>254</v>
      </c>
      <c r="C408" s="101" t="s">
        <v>34</v>
      </c>
      <c r="D408" s="263"/>
      <c r="E408" s="134">
        <v>30</v>
      </c>
      <c r="F408" s="29">
        <f t="shared" si="42"/>
        <v>0</v>
      </c>
      <c r="G408" s="256" t="e">
        <f t="shared" si="39"/>
        <v>#DIV/0!</v>
      </c>
      <c r="H408" s="251">
        <v>1.4150544522989632E-4</v>
      </c>
      <c r="I408" s="251">
        <v>1.5722827247766256E-4</v>
      </c>
      <c r="J408" s="251">
        <v>1.7295109972542883E-4</v>
      </c>
      <c r="K408" s="252" t="e">
        <f t="shared" si="40"/>
        <v>#DIV/0!</v>
      </c>
    </row>
    <row r="409" spans="1:60" s="3" customFormat="1">
      <c r="A409" s="188">
        <v>94796</v>
      </c>
      <c r="B409" s="35" t="s">
        <v>114</v>
      </c>
      <c r="C409" s="101" t="s">
        <v>34</v>
      </c>
      <c r="D409" s="263"/>
      <c r="E409" s="134">
        <v>30</v>
      </c>
      <c r="F409" s="29">
        <f t="shared" si="42"/>
        <v>0</v>
      </c>
      <c r="G409" s="256" t="e">
        <f t="shared" si="39"/>
        <v>#DIV/0!</v>
      </c>
      <c r="H409" s="251">
        <v>1.6772021118643507E-4</v>
      </c>
      <c r="I409" s="251">
        <v>1.8635579020715007E-4</v>
      </c>
      <c r="J409" s="251">
        <v>2.049913692278651E-4</v>
      </c>
      <c r="K409" s="252" t="e">
        <f t="shared" si="40"/>
        <v>#DIV/0!</v>
      </c>
    </row>
    <row r="410" spans="1:60" s="14" customFormat="1">
      <c r="A410" s="188">
        <v>94797</v>
      </c>
      <c r="B410" s="35" t="s">
        <v>255</v>
      </c>
      <c r="C410" s="101" t="s">
        <v>34</v>
      </c>
      <c r="D410" s="263"/>
      <c r="E410" s="134">
        <v>30</v>
      </c>
      <c r="F410" s="29">
        <f t="shared" si="42"/>
        <v>0</v>
      </c>
      <c r="G410" s="256" t="e">
        <f t="shared" si="39"/>
        <v>#DIV/0!</v>
      </c>
      <c r="H410" s="251">
        <v>3.3156249841480225E-4</v>
      </c>
      <c r="I410" s="251">
        <v>3.6840277601644694E-4</v>
      </c>
      <c r="J410" s="251">
        <v>4.0524305361809169E-4</v>
      </c>
      <c r="K410" s="252" t="e">
        <f t="shared" si="40"/>
        <v>#DIV/0!</v>
      </c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</row>
    <row r="411" spans="1:60" s="3" customFormat="1">
      <c r="A411" s="188">
        <v>94798</v>
      </c>
      <c r="B411" s="35" t="s">
        <v>256</v>
      </c>
      <c r="C411" s="101" t="s">
        <v>34</v>
      </c>
      <c r="D411" s="263"/>
      <c r="E411" s="134">
        <v>30</v>
      </c>
      <c r="F411" s="29">
        <f t="shared" si="42"/>
        <v>0</v>
      </c>
      <c r="G411" s="256" t="e">
        <f t="shared" si="39"/>
        <v>#DIV/0!</v>
      </c>
      <c r="H411" s="251">
        <v>5.4120306758795094E-4</v>
      </c>
      <c r="I411" s="251">
        <v>6.0133674176438988E-4</v>
      </c>
      <c r="J411" s="251">
        <v>6.6147041594082892E-4</v>
      </c>
      <c r="K411" s="252" t="e">
        <f t="shared" si="40"/>
        <v>#DIV/0!</v>
      </c>
    </row>
    <row r="412" spans="1:60" s="3" customFormat="1">
      <c r="A412" s="188">
        <v>94799</v>
      </c>
      <c r="B412" s="35" t="s">
        <v>257</v>
      </c>
      <c r="C412" s="101" t="s">
        <v>34</v>
      </c>
      <c r="D412" s="263"/>
      <c r="E412" s="134">
        <v>30</v>
      </c>
      <c r="F412" s="29">
        <f t="shared" si="42"/>
        <v>0</v>
      </c>
      <c r="G412" s="256" t="e">
        <f t="shared" si="39"/>
        <v>#DIV/0!</v>
      </c>
      <c r="H412" s="251">
        <v>6.6746827166264057E-4</v>
      </c>
      <c r="I412" s="251">
        <v>7.4163141295848954E-4</v>
      </c>
      <c r="J412" s="251">
        <v>8.1579455425433861E-4</v>
      </c>
      <c r="K412" s="252" t="e">
        <f t="shared" si="40"/>
        <v>#DIV/0!</v>
      </c>
    </row>
    <row r="413" spans="1:60" s="14" customFormat="1">
      <c r="A413" s="188">
        <v>94800</v>
      </c>
      <c r="B413" s="35" t="s">
        <v>258</v>
      </c>
      <c r="C413" s="101" t="s">
        <v>34</v>
      </c>
      <c r="D413" s="263"/>
      <c r="E413" s="134">
        <v>30</v>
      </c>
      <c r="F413" s="29">
        <f t="shared" si="42"/>
        <v>0</v>
      </c>
      <c r="G413" s="256" t="e">
        <f t="shared" si="39"/>
        <v>#DIV/0!</v>
      </c>
      <c r="H413" s="251">
        <v>8.5729264941006246E-4</v>
      </c>
      <c r="I413" s="251">
        <v>9.5254738823340277E-4</v>
      </c>
      <c r="J413" s="251">
        <v>1.0478021270567432E-3</v>
      </c>
      <c r="K413" s="252" t="e">
        <f t="shared" si="40"/>
        <v>#DIV/0!</v>
      </c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</row>
    <row r="414" spans="1:60" s="3" customFormat="1">
      <c r="A414" s="182">
        <v>34636</v>
      </c>
      <c r="B414" s="33" t="s">
        <v>115</v>
      </c>
      <c r="C414" s="34" t="s">
        <v>107</v>
      </c>
      <c r="D414" s="263"/>
      <c r="E414" s="134">
        <v>10</v>
      </c>
      <c r="F414" s="29">
        <f t="shared" si="42"/>
        <v>0</v>
      </c>
      <c r="G414" s="256" t="e">
        <f t="shared" si="39"/>
        <v>#DIV/0!</v>
      </c>
      <c r="H414" s="251">
        <v>6.8671570090785071E-4</v>
      </c>
      <c r="I414" s="251">
        <v>7.6301744545316747E-4</v>
      </c>
      <c r="J414" s="251">
        <v>8.3931918999848433E-4</v>
      </c>
      <c r="K414" s="252" t="e">
        <f t="shared" si="40"/>
        <v>#DIV/0!</v>
      </c>
    </row>
    <row r="415" spans="1:60" s="3" customFormat="1">
      <c r="A415" s="182">
        <v>34637</v>
      </c>
      <c r="B415" s="33" t="s">
        <v>503</v>
      </c>
      <c r="C415" s="34" t="s">
        <v>107</v>
      </c>
      <c r="D415" s="263"/>
      <c r="E415" s="134">
        <v>10</v>
      </c>
      <c r="F415" s="29">
        <f t="shared" si="42"/>
        <v>0</v>
      </c>
      <c r="G415" s="256" t="e">
        <f t="shared" si="39"/>
        <v>#DIV/0!</v>
      </c>
      <c r="H415" s="251">
        <v>4.1528687666948745E-4</v>
      </c>
      <c r="I415" s="251">
        <v>4.6142986296609714E-4</v>
      </c>
      <c r="J415" s="251">
        <v>5.075728492627069E-4</v>
      </c>
      <c r="K415" s="252" t="e">
        <f t="shared" si="40"/>
        <v>#DIV/0!</v>
      </c>
    </row>
    <row r="416" spans="1:60" s="3" customFormat="1">
      <c r="A416" s="180">
        <v>34639</v>
      </c>
      <c r="B416" s="33" t="s">
        <v>637</v>
      </c>
      <c r="C416" s="34" t="s">
        <v>107</v>
      </c>
      <c r="D416" s="263"/>
      <c r="E416" s="134">
        <v>10</v>
      </c>
      <c r="F416" s="29">
        <f t="shared" ref="F416" si="43">E416*D416</f>
        <v>0</v>
      </c>
      <c r="G416" s="256" t="e">
        <f t="shared" si="39"/>
        <v>#DIV/0!</v>
      </c>
      <c r="H416" s="251">
        <v>1.5850626386206582E-3</v>
      </c>
      <c r="I416" s="251">
        <v>1.7611807095785092E-3</v>
      </c>
      <c r="J416" s="251">
        <v>1.9372987805363602E-3</v>
      </c>
      <c r="K416" s="252" t="e">
        <f t="shared" si="40"/>
        <v>#DIV/0!</v>
      </c>
    </row>
    <row r="417" spans="1:11" s="3" customFormat="1">
      <c r="A417" s="155"/>
      <c r="B417" s="10" t="s">
        <v>259</v>
      </c>
      <c r="C417" s="10"/>
      <c r="D417" s="100"/>
      <c r="E417" s="140"/>
      <c r="F417" s="28"/>
      <c r="G417" s="28"/>
      <c r="H417" s="28"/>
      <c r="I417" s="28"/>
      <c r="J417" s="28"/>
      <c r="K417" s="28"/>
    </row>
    <row r="418" spans="1:11" s="13" customFormat="1" ht="30">
      <c r="A418" s="188">
        <v>89754</v>
      </c>
      <c r="B418" s="35" t="s">
        <v>260</v>
      </c>
      <c r="C418" s="101" t="s">
        <v>34</v>
      </c>
      <c r="D418" s="263"/>
      <c r="E418" s="134">
        <v>30</v>
      </c>
      <c r="F418" s="29">
        <f t="shared" ref="F418:F449" si="44">E418*D418</f>
        <v>0</v>
      </c>
      <c r="G418" s="256" t="e">
        <f t="shared" si="39"/>
        <v>#DIV/0!</v>
      </c>
      <c r="H418" s="251">
        <v>8.2250767150619377E-5</v>
      </c>
      <c r="I418" s="251">
        <v>9.1389741278465967E-5</v>
      </c>
      <c r="J418" s="251">
        <v>1.0052871540631257E-4</v>
      </c>
      <c r="K418" s="252" t="e">
        <f t="shared" si="40"/>
        <v>#DIV/0!</v>
      </c>
    </row>
    <row r="419" spans="1:11" s="3" customFormat="1" ht="30">
      <c r="A419" s="188">
        <v>89598</v>
      </c>
      <c r="B419" s="35" t="s">
        <v>261</v>
      </c>
      <c r="C419" s="101" t="s">
        <v>34</v>
      </c>
      <c r="D419" s="263"/>
      <c r="E419" s="134">
        <v>30</v>
      </c>
      <c r="F419" s="29">
        <f t="shared" si="44"/>
        <v>0</v>
      </c>
      <c r="G419" s="256" t="e">
        <f t="shared" si="39"/>
        <v>#DIV/0!</v>
      </c>
      <c r="H419" s="251">
        <v>1.9122043037232635E-4</v>
      </c>
      <c r="I419" s="251">
        <v>2.1246714485814039E-4</v>
      </c>
      <c r="J419" s="251">
        <v>2.3371385934395445E-4</v>
      </c>
      <c r="K419" s="252" t="e">
        <f t="shared" si="40"/>
        <v>#DIV/0!</v>
      </c>
    </row>
    <row r="420" spans="1:11" s="3" customFormat="1" ht="30">
      <c r="A420" s="188">
        <v>89575</v>
      </c>
      <c r="B420" s="35" t="s">
        <v>175</v>
      </c>
      <c r="C420" s="101" t="s">
        <v>34</v>
      </c>
      <c r="D420" s="263"/>
      <c r="E420" s="134">
        <v>25</v>
      </c>
      <c r="F420" s="29">
        <f t="shared" si="44"/>
        <v>0</v>
      </c>
      <c r="G420" s="256" t="e">
        <f t="shared" si="39"/>
        <v>#DIV/0!</v>
      </c>
      <c r="H420" s="251">
        <v>4.2786427670682085E-5</v>
      </c>
      <c r="I420" s="251">
        <v>4.7540475189646762E-5</v>
      </c>
      <c r="J420" s="251">
        <v>5.2294522708611445E-5</v>
      </c>
      <c r="K420" s="252" t="e">
        <f t="shared" si="40"/>
        <v>#DIV/0!</v>
      </c>
    </row>
    <row r="421" spans="1:11" s="3" customFormat="1" ht="30">
      <c r="A421" s="188">
        <v>89597</v>
      </c>
      <c r="B421" s="35" t="s">
        <v>262</v>
      </c>
      <c r="C421" s="101" t="s">
        <v>34</v>
      </c>
      <c r="D421" s="263"/>
      <c r="E421" s="134">
        <v>25</v>
      </c>
      <c r="F421" s="29">
        <f t="shared" si="44"/>
        <v>0</v>
      </c>
      <c r="G421" s="256" t="e">
        <f t="shared" si="39"/>
        <v>#DIV/0!</v>
      </c>
      <c r="H421" s="251">
        <v>7.7913955524180149E-5</v>
      </c>
      <c r="I421" s="251">
        <v>8.6571061693533496E-5</v>
      </c>
      <c r="J421" s="251">
        <v>9.5228167862886857E-5</v>
      </c>
      <c r="K421" s="252" t="e">
        <f t="shared" si="40"/>
        <v>#DIV/0!</v>
      </c>
    </row>
    <row r="422" spans="1:11" s="3" customFormat="1" ht="30">
      <c r="A422" s="188">
        <v>97544</v>
      </c>
      <c r="B422" s="35" t="s">
        <v>263</v>
      </c>
      <c r="C422" s="101" t="s">
        <v>34</v>
      </c>
      <c r="D422" s="263"/>
      <c r="E422" s="134">
        <v>30</v>
      </c>
      <c r="F422" s="29">
        <f t="shared" si="44"/>
        <v>0</v>
      </c>
      <c r="G422" s="256" t="e">
        <f t="shared" si="39"/>
        <v>#DIV/0!</v>
      </c>
      <c r="H422" s="251">
        <v>1.832706862582872E-4</v>
      </c>
      <c r="I422" s="251">
        <v>2.0363409584254132E-4</v>
      </c>
      <c r="J422" s="251">
        <v>2.2399750542679547E-4</v>
      </c>
      <c r="K422" s="252" t="e">
        <f t="shared" si="40"/>
        <v>#DIV/0!</v>
      </c>
    </row>
    <row r="423" spans="1:11" s="3" customFormat="1" ht="30">
      <c r="A423" s="188">
        <v>97462</v>
      </c>
      <c r="B423" s="35" t="s">
        <v>264</v>
      </c>
      <c r="C423" s="101" t="s">
        <v>34</v>
      </c>
      <c r="D423" s="263"/>
      <c r="E423" s="134">
        <v>30</v>
      </c>
      <c r="F423" s="29">
        <f t="shared" si="44"/>
        <v>0</v>
      </c>
      <c r="G423" s="256" t="e">
        <f t="shared" si="39"/>
        <v>#DIV/0!</v>
      </c>
      <c r="H423" s="251">
        <v>1.210687859708787E-4</v>
      </c>
      <c r="I423" s="251">
        <v>1.3452087330097633E-4</v>
      </c>
      <c r="J423" s="251">
        <v>1.4797296063107397E-4</v>
      </c>
      <c r="K423" s="252" t="e">
        <f t="shared" si="40"/>
        <v>#DIV/0!</v>
      </c>
    </row>
    <row r="424" spans="1:11" s="3" customFormat="1" ht="30">
      <c r="A424" s="188">
        <v>97500</v>
      </c>
      <c r="B424" s="35" t="s">
        <v>265</v>
      </c>
      <c r="C424" s="101" t="s">
        <v>34</v>
      </c>
      <c r="D424" s="263"/>
      <c r="E424" s="134">
        <v>25</v>
      </c>
      <c r="F424" s="29">
        <f t="shared" si="44"/>
        <v>0</v>
      </c>
      <c r="G424" s="256" t="e">
        <f t="shared" si="39"/>
        <v>#DIV/0!</v>
      </c>
      <c r="H424" s="251">
        <v>9.3910391851210077E-5</v>
      </c>
      <c r="I424" s="251">
        <v>1.0434487983467785E-4</v>
      </c>
      <c r="J424" s="251">
        <v>1.1477936781814564E-4</v>
      </c>
      <c r="K424" s="252" t="e">
        <f t="shared" si="40"/>
        <v>#DIV/0!</v>
      </c>
    </row>
    <row r="425" spans="1:11" s="3" customFormat="1" ht="30">
      <c r="A425" s="188">
        <v>97465</v>
      </c>
      <c r="B425" s="35" t="s">
        <v>266</v>
      </c>
      <c r="C425" s="101" t="s">
        <v>34</v>
      </c>
      <c r="D425" s="263"/>
      <c r="E425" s="134">
        <v>25</v>
      </c>
      <c r="F425" s="29">
        <f t="shared" si="44"/>
        <v>0</v>
      </c>
      <c r="G425" s="256" t="e">
        <f t="shared" si="39"/>
        <v>#DIV/0!</v>
      </c>
      <c r="H425" s="251">
        <v>2.0320321540275602E-4</v>
      </c>
      <c r="I425" s="251">
        <v>2.2578135044750669E-4</v>
      </c>
      <c r="J425" s="251">
        <v>2.4835948549225737E-4</v>
      </c>
      <c r="K425" s="252" t="e">
        <f t="shared" si="40"/>
        <v>#DIV/0!</v>
      </c>
    </row>
    <row r="426" spans="1:11" s="3" customFormat="1" ht="30">
      <c r="A426" s="188">
        <v>97503</v>
      </c>
      <c r="B426" s="35" t="s">
        <v>267</v>
      </c>
      <c r="C426" s="101" t="s">
        <v>34</v>
      </c>
      <c r="D426" s="263"/>
      <c r="E426" s="134">
        <v>25</v>
      </c>
      <c r="F426" s="29">
        <f t="shared" si="44"/>
        <v>0</v>
      </c>
      <c r="G426" s="256" t="e">
        <f t="shared" si="39"/>
        <v>#DIV/0!</v>
      </c>
      <c r="H426" s="251">
        <v>1.8998595791234137E-4</v>
      </c>
      <c r="I426" s="251">
        <v>2.110955087914904E-4</v>
      </c>
      <c r="J426" s="251">
        <v>2.3220505967063945E-4</v>
      </c>
      <c r="K426" s="252" t="e">
        <f t="shared" si="40"/>
        <v>#DIV/0!</v>
      </c>
    </row>
    <row r="427" spans="1:11" s="3" customFormat="1" ht="30">
      <c r="A427" s="188">
        <v>97468</v>
      </c>
      <c r="B427" s="35" t="s">
        <v>268</v>
      </c>
      <c r="C427" s="101" t="s">
        <v>34</v>
      </c>
      <c r="D427" s="263"/>
      <c r="E427" s="134">
        <v>25</v>
      </c>
      <c r="F427" s="29">
        <f t="shared" si="44"/>
        <v>0</v>
      </c>
      <c r="G427" s="256" t="e">
        <f t="shared" si="39"/>
        <v>#DIV/0!</v>
      </c>
      <c r="H427" s="251">
        <v>2.5836668370627139E-4</v>
      </c>
      <c r="I427" s="251">
        <v>2.8707409300696818E-4</v>
      </c>
      <c r="J427" s="251">
        <v>3.1578150230766503E-4</v>
      </c>
      <c r="K427" s="252" t="e">
        <f t="shared" si="40"/>
        <v>#DIV/0!</v>
      </c>
    </row>
    <row r="428" spans="1:11" s="3" customFormat="1" ht="30">
      <c r="A428" s="188">
        <v>97506</v>
      </c>
      <c r="B428" s="35" t="s">
        <v>269</v>
      </c>
      <c r="C428" s="101" t="s">
        <v>34</v>
      </c>
      <c r="D428" s="263"/>
      <c r="E428" s="134">
        <v>25</v>
      </c>
      <c r="F428" s="29">
        <f t="shared" si="44"/>
        <v>0</v>
      </c>
      <c r="G428" s="256" t="e">
        <f t="shared" si="39"/>
        <v>#DIV/0!</v>
      </c>
      <c r="H428" s="251">
        <v>2.3732894623375319E-4</v>
      </c>
      <c r="I428" s="251">
        <v>2.6369882914861466E-4</v>
      </c>
      <c r="J428" s="251">
        <v>2.9006871206347615E-4</v>
      </c>
      <c r="K428" s="252" t="e">
        <f t="shared" si="40"/>
        <v>#DIV/0!</v>
      </c>
    </row>
    <row r="429" spans="1:11" s="3" customFormat="1" ht="30">
      <c r="A429" s="188">
        <v>92907</v>
      </c>
      <c r="B429" s="35" t="s">
        <v>270</v>
      </c>
      <c r="C429" s="101" t="s">
        <v>34</v>
      </c>
      <c r="D429" s="263"/>
      <c r="E429" s="134">
        <v>30</v>
      </c>
      <c r="F429" s="29">
        <f t="shared" si="44"/>
        <v>0</v>
      </c>
      <c r="G429" s="256" t="e">
        <f t="shared" si="39"/>
        <v>#DIV/0!</v>
      </c>
      <c r="H429" s="251">
        <v>3.3896933317471189E-4</v>
      </c>
      <c r="I429" s="251">
        <v>3.7663259241634651E-4</v>
      </c>
      <c r="J429" s="251">
        <v>4.1429585165798119E-4</v>
      </c>
      <c r="K429" s="252" t="e">
        <f t="shared" si="40"/>
        <v>#DIV/0!</v>
      </c>
    </row>
    <row r="430" spans="1:11" s="3" customFormat="1" ht="30">
      <c r="A430" s="188">
        <v>97471</v>
      </c>
      <c r="B430" s="35" t="s">
        <v>271</v>
      </c>
      <c r="C430" s="101" t="s">
        <v>34</v>
      </c>
      <c r="D430" s="263"/>
      <c r="E430" s="134">
        <v>30</v>
      </c>
      <c r="F430" s="29">
        <f t="shared" si="44"/>
        <v>0</v>
      </c>
      <c r="G430" s="256" t="e">
        <f t="shared" si="39"/>
        <v>#DIV/0!</v>
      </c>
      <c r="H430" s="251">
        <v>4.6050347002055868E-4</v>
      </c>
      <c r="I430" s="251">
        <v>5.1167052224506521E-4</v>
      </c>
      <c r="J430" s="251">
        <v>5.628375744695718E-4</v>
      </c>
      <c r="K430" s="252" t="e">
        <f t="shared" si="40"/>
        <v>#DIV/0!</v>
      </c>
    </row>
    <row r="431" spans="1:11" s="3" customFormat="1" ht="30">
      <c r="A431" s="188">
        <v>97509</v>
      </c>
      <c r="B431" s="35" t="s">
        <v>272</v>
      </c>
      <c r="C431" s="101" t="s">
        <v>34</v>
      </c>
      <c r="D431" s="263"/>
      <c r="E431" s="134">
        <v>30</v>
      </c>
      <c r="F431" s="29">
        <f t="shared" si="44"/>
        <v>0</v>
      </c>
      <c r="G431" s="256" t="e">
        <f t="shared" si="39"/>
        <v>#DIV/0!</v>
      </c>
      <c r="H431" s="251">
        <v>4.2393464709597874E-4</v>
      </c>
      <c r="I431" s="251">
        <v>4.7103849677330968E-4</v>
      </c>
      <c r="J431" s="251">
        <v>5.1814234645064072E-4</v>
      </c>
      <c r="K431" s="252" t="e">
        <f t="shared" si="40"/>
        <v>#DIV/0!</v>
      </c>
    </row>
    <row r="432" spans="1:11" s="3" customFormat="1">
      <c r="A432" s="182">
        <v>300</v>
      </c>
      <c r="B432" s="33" t="s">
        <v>273</v>
      </c>
      <c r="C432" s="97" t="s">
        <v>34</v>
      </c>
      <c r="D432" s="263"/>
      <c r="E432" s="135">
        <v>35</v>
      </c>
      <c r="F432" s="94">
        <f t="shared" si="44"/>
        <v>0</v>
      </c>
      <c r="G432" s="256" t="e">
        <f t="shared" si="39"/>
        <v>#DIV/0!</v>
      </c>
      <c r="H432" s="251">
        <v>5.4155208074417714E-5</v>
      </c>
      <c r="I432" s="251">
        <v>6.0172453416019682E-5</v>
      </c>
      <c r="J432" s="251">
        <v>6.6189698757621656E-5</v>
      </c>
      <c r="K432" s="252" t="e">
        <f t="shared" si="40"/>
        <v>#DIV/0!</v>
      </c>
    </row>
    <row r="433" spans="1:24" s="3" customFormat="1">
      <c r="A433" s="182">
        <v>318</v>
      </c>
      <c r="B433" s="33" t="s">
        <v>274</v>
      </c>
      <c r="C433" s="97" t="s">
        <v>34</v>
      </c>
      <c r="D433" s="263"/>
      <c r="E433" s="135">
        <v>35</v>
      </c>
      <c r="F433" s="94">
        <f t="shared" si="44"/>
        <v>0</v>
      </c>
      <c r="G433" s="256" t="e">
        <f t="shared" si="39"/>
        <v>#DIV/0!</v>
      </c>
      <c r="H433" s="251">
        <v>8.9987225446964758E-5</v>
      </c>
      <c r="I433" s="251">
        <v>9.9985806052183061E-5</v>
      </c>
      <c r="J433" s="251">
        <v>1.0998438665740138E-4</v>
      </c>
      <c r="K433" s="252" t="e">
        <f t="shared" si="40"/>
        <v>#DIV/0!</v>
      </c>
    </row>
    <row r="434" spans="1:24" s="3" customFormat="1">
      <c r="A434" s="182">
        <v>311</v>
      </c>
      <c r="B434" s="33" t="s">
        <v>275</v>
      </c>
      <c r="C434" s="97" t="s">
        <v>34</v>
      </c>
      <c r="D434" s="263"/>
      <c r="E434" s="135">
        <v>35</v>
      </c>
      <c r="F434" s="94">
        <f t="shared" si="44"/>
        <v>0</v>
      </c>
      <c r="G434" s="256" t="e">
        <f t="shared" si="39"/>
        <v>#DIV/0!</v>
      </c>
      <c r="H434" s="251">
        <v>4.4654294377151436E-5</v>
      </c>
      <c r="I434" s="251">
        <v>4.9615882641279372E-5</v>
      </c>
      <c r="J434" s="251">
        <v>5.4577470905407316E-5</v>
      </c>
      <c r="K434" s="252" t="e">
        <f t="shared" si="40"/>
        <v>#DIV/0!</v>
      </c>
    </row>
    <row r="435" spans="1:24" s="3" customFormat="1">
      <c r="A435" s="182">
        <v>319</v>
      </c>
      <c r="B435" s="33" t="s">
        <v>276</v>
      </c>
      <c r="C435" s="97" t="s">
        <v>34</v>
      </c>
      <c r="D435" s="263"/>
      <c r="E435" s="135">
        <v>35</v>
      </c>
      <c r="F435" s="94">
        <f t="shared" si="44"/>
        <v>0</v>
      </c>
      <c r="G435" s="256" t="e">
        <f t="shared" si="39"/>
        <v>#DIV/0!</v>
      </c>
      <c r="H435" s="251">
        <v>1.4106594718131529E-4</v>
      </c>
      <c r="I435" s="251">
        <v>1.5673994131257254E-4</v>
      </c>
      <c r="J435" s="251">
        <v>1.7241393544382982E-4</v>
      </c>
      <c r="K435" s="252" t="e">
        <f t="shared" si="40"/>
        <v>#DIV/0!</v>
      </c>
    </row>
    <row r="436" spans="1:24" s="3" customFormat="1">
      <c r="A436" s="182">
        <v>303</v>
      </c>
      <c r="B436" s="33" t="s">
        <v>277</v>
      </c>
      <c r="C436" s="97" t="s">
        <v>34</v>
      </c>
      <c r="D436" s="263"/>
      <c r="E436" s="135">
        <v>35</v>
      </c>
      <c r="F436" s="94">
        <f t="shared" si="44"/>
        <v>0</v>
      </c>
      <c r="G436" s="256" t="e">
        <f t="shared" si="39"/>
        <v>#DIV/0!</v>
      </c>
      <c r="H436" s="251">
        <v>1.4794279900028898E-5</v>
      </c>
      <c r="I436" s="251">
        <v>1.6438088777809886E-5</v>
      </c>
      <c r="J436" s="251">
        <v>1.8081897655590876E-5</v>
      </c>
      <c r="K436" s="252" t="e">
        <f t="shared" si="40"/>
        <v>#DIV/0!</v>
      </c>
    </row>
    <row r="437" spans="1:24" s="3" customFormat="1">
      <c r="A437" s="182">
        <v>305</v>
      </c>
      <c r="B437" s="33" t="s">
        <v>278</v>
      </c>
      <c r="C437" s="97" t="s">
        <v>34</v>
      </c>
      <c r="D437" s="263"/>
      <c r="E437" s="135">
        <v>35</v>
      </c>
      <c r="F437" s="94">
        <f t="shared" si="44"/>
        <v>0</v>
      </c>
      <c r="G437" s="256" t="e">
        <f t="shared" si="39"/>
        <v>#DIV/0!</v>
      </c>
      <c r="H437" s="251">
        <v>4.6509234670427226E-5</v>
      </c>
      <c r="I437" s="251">
        <v>5.1676927411585805E-5</v>
      </c>
      <c r="J437" s="251">
        <v>5.684462015274439E-5</v>
      </c>
      <c r="K437" s="252" t="e">
        <f t="shared" si="40"/>
        <v>#DIV/0!</v>
      </c>
    </row>
    <row r="438" spans="1:24" s="3" customFormat="1">
      <c r="A438" s="182">
        <v>306</v>
      </c>
      <c r="B438" s="33" t="s">
        <v>279</v>
      </c>
      <c r="C438" s="97" t="s">
        <v>34</v>
      </c>
      <c r="D438" s="263"/>
      <c r="E438" s="135">
        <v>35</v>
      </c>
      <c r="F438" s="94">
        <f t="shared" si="44"/>
        <v>0</v>
      </c>
      <c r="G438" s="256" t="e">
        <f t="shared" si="39"/>
        <v>#DIV/0!</v>
      </c>
      <c r="H438" s="251">
        <v>7.0532973590657646E-5</v>
      </c>
      <c r="I438" s="251">
        <v>7.8369970656286272E-5</v>
      </c>
      <c r="J438" s="251">
        <v>8.6206967721914912E-5</v>
      </c>
      <c r="K438" s="252" t="e">
        <f t="shared" si="40"/>
        <v>#DIV/0!</v>
      </c>
    </row>
    <row r="439" spans="1:24" s="3" customFormat="1">
      <c r="A439" s="182">
        <v>1932</v>
      </c>
      <c r="B439" s="33" t="s">
        <v>280</v>
      </c>
      <c r="C439" s="97" t="s">
        <v>34</v>
      </c>
      <c r="D439" s="263"/>
      <c r="E439" s="135">
        <v>35</v>
      </c>
      <c r="F439" s="94">
        <f t="shared" si="44"/>
        <v>0</v>
      </c>
      <c r="G439" s="256" t="e">
        <f t="shared" si="39"/>
        <v>#DIV/0!</v>
      </c>
      <c r="H439" s="251">
        <v>4.6373507331894863E-5</v>
      </c>
      <c r="I439" s="251">
        <v>5.1526119257660958E-5</v>
      </c>
      <c r="J439" s="251">
        <v>5.667873118342706E-5</v>
      </c>
      <c r="K439" s="252" t="e">
        <f t="shared" si="40"/>
        <v>#DIV/0!</v>
      </c>
    </row>
    <row r="440" spans="1:24" s="3" customFormat="1">
      <c r="A440" s="182">
        <v>1933</v>
      </c>
      <c r="B440" s="33" t="s">
        <v>281</v>
      </c>
      <c r="C440" s="97" t="s">
        <v>34</v>
      </c>
      <c r="D440" s="263"/>
      <c r="E440" s="135">
        <v>35</v>
      </c>
      <c r="F440" s="94">
        <f t="shared" si="44"/>
        <v>0</v>
      </c>
      <c r="G440" s="256" t="e">
        <f t="shared" si="39"/>
        <v>#DIV/0!</v>
      </c>
      <c r="H440" s="251">
        <v>2.0268615887501368E-5</v>
      </c>
      <c r="I440" s="251">
        <v>2.2520684319445963E-5</v>
      </c>
      <c r="J440" s="251">
        <v>2.4772752751390561E-5</v>
      </c>
      <c r="K440" s="252" t="e">
        <f t="shared" si="40"/>
        <v>#DIV/0!</v>
      </c>
    </row>
    <row r="441" spans="1:24" s="3" customFormat="1">
      <c r="A441" s="182">
        <v>1951</v>
      </c>
      <c r="B441" s="33" t="s">
        <v>282</v>
      </c>
      <c r="C441" s="97" t="s">
        <v>34</v>
      </c>
      <c r="D441" s="263"/>
      <c r="E441" s="135">
        <v>35</v>
      </c>
      <c r="F441" s="94">
        <f t="shared" si="44"/>
        <v>0</v>
      </c>
      <c r="G441" s="256" t="e">
        <f t="shared" si="39"/>
        <v>#DIV/0!</v>
      </c>
      <c r="H441" s="251">
        <v>9.6728349927406048E-5</v>
      </c>
      <c r="I441" s="251">
        <v>1.074759443637845E-4</v>
      </c>
      <c r="J441" s="251">
        <v>1.1822353880016296E-4</v>
      </c>
      <c r="K441" s="252" t="e">
        <f t="shared" si="40"/>
        <v>#DIV/0!</v>
      </c>
    </row>
    <row r="442" spans="1:24" s="3" customFormat="1">
      <c r="A442" s="182">
        <v>1966</v>
      </c>
      <c r="B442" s="33" t="s">
        <v>283</v>
      </c>
      <c r="C442" s="97" t="s">
        <v>34</v>
      </c>
      <c r="D442" s="263"/>
      <c r="E442" s="135">
        <v>35</v>
      </c>
      <c r="F442" s="94">
        <f t="shared" si="44"/>
        <v>0</v>
      </c>
      <c r="G442" s="256" t="e">
        <f t="shared" si="39"/>
        <v>#DIV/0!</v>
      </c>
      <c r="H442" s="251">
        <v>9.4013803156758557E-5</v>
      </c>
      <c r="I442" s="251">
        <v>1.0445978128528729E-4</v>
      </c>
      <c r="J442" s="251">
        <v>1.1490575941381602E-4</v>
      </c>
      <c r="K442" s="252" t="e">
        <f t="shared" si="40"/>
        <v>#DIV/0!</v>
      </c>
    </row>
    <row r="443" spans="1:24" s="197" customFormat="1">
      <c r="A443" s="182" t="s">
        <v>583</v>
      </c>
      <c r="B443" s="33" t="s">
        <v>284</v>
      </c>
      <c r="C443" s="97" t="s">
        <v>34</v>
      </c>
      <c r="D443" s="263"/>
      <c r="E443" s="135">
        <v>35</v>
      </c>
      <c r="F443" s="94">
        <f t="shared" si="44"/>
        <v>0</v>
      </c>
      <c r="G443" s="256" t="e">
        <f t="shared" si="39"/>
        <v>#DIV/0!</v>
      </c>
      <c r="H443" s="251">
        <v>3.7094517481991957E-4</v>
      </c>
      <c r="I443" s="251">
        <v>4.121613053554662E-4</v>
      </c>
      <c r="J443" s="251">
        <v>4.5337743589101288E-4</v>
      </c>
      <c r="K443" s="252" t="e">
        <f t="shared" si="40"/>
        <v>#DIV/0!</v>
      </c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s="197" customFormat="1">
      <c r="A444" s="182" t="s">
        <v>584</v>
      </c>
      <c r="B444" s="33" t="s">
        <v>285</v>
      </c>
      <c r="C444" s="97" t="s">
        <v>34</v>
      </c>
      <c r="D444" s="263"/>
      <c r="E444" s="135">
        <v>35</v>
      </c>
      <c r="F444" s="94">
        <f t="shared" si="44"/>
        <v>0</v>
      </c>
      <c r="G444" s="256" t="e">
        <f t="shared" si="39"/>
        <v>#DIV/0!</v>
      </c>
      <c r="H444" s="251">
        <v>2.7822617298398777E-4</v>
      </c>
      <c r="I444" s="251">
        <v>3.0914019220443088E-4</v>
      </c>
      <c r="J444" s="251">
        <v>3.4005421142487398E-4</v>
      </c>
      <c r="K444" s="252" t="e">
        <f t="shared" si="40"/>
        <v>#DIV/0!</v>
      </c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s="197" customFormat="1">
      <c r="A445" s="182" t="s">
        <v>585</v>
      </c>
      <c r="B445" s="33" t="s">
        <v>286</v>
      </c>
      <c r="C445" s="97" t="s">
        <v>34</v>
      </c>
      <c r="D445" s="263"/>
      <c r="E445" s="135">
        <v>35</v>
      </c>
      <c r="F445" s="94">
        <f t="shared" si="44"/>
        <v>0</v>
      </c>
      <c r="G445" s="256" t="e">
        <f t="shared" si="39"/>
        <v>#DIV/0!</v>
      </c>
      <c r="H445" s="251">
        <v>2.8901629927000441E-4</v>
      </c>
      <c r="I445" s="251">
        <v>3.2112922141111603E-4</v>
      </c>
      <c r="J445" s="251">
        <v>3.5324214355222764E-4</v>
      </c>
      <c r="K445" s="252" t="e">
        <f t="shared" si="40"/>
        <v>#DIV/0!</v>
      </c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s="3" customFormat="1">
      <c r="A446" s="182">
        <v>37952</v>
      </c>
      <c r="B446" s="33" t="s">
        <v>287</v>
      </c>
      <c r="C446" s="97" t="s">
        <v>34</v>
      </c>
      <c r="D446" s="263"/>
      <c r="E446" s="135">
        <v>35</v>
      </c>
      <c r="F446" s="94">
        <f t="shared" si="44"/>
        <v>0</v>
      </c>
      <c r="G446" s="256" t="e">
        <f t="shared" si="39"/>
        <v>#DIV/0!</v>
      </c>
      <c r="H446" s="251">
        <v>2.6412540078400216E-4</v>
      </c>
      <c r="I446" s="251">
        <v>2.9347266753778018E-4</v>
      </c>
      <c r="J446" s="251">
        <v>3.228199342915582E-4</v>
      </c>
      <c r="K446" s="252" t="e">
        <f t="shared" si="40"/>
        <v>#DIV/0!</v>
      </c>
    </row>
    <row r="447" spans="1:24" s="3" customFormat="1">
      <c r="A447" s="182">
        <v>3519</v>
      </c>
      <c r="B447" s="33" t="s">
        <v>288</v>
      </c>
      <c r="C447" s="97" t="s">
        <v>34</v>
      </c>
      <c r="D447" s="263"/>
      <c r="E447" s="135">
        <v>35</v>
      </c>
      <c r="F447" s="94">
        <f t="shared" si="44"/>
        <v>0</v>
      </c>
      <c r="G447" s="256" t="e">
        <f t="shared" si="39"/>
        <v>#DIV/0!</v>
      </c>
      <c r="H447" s="251">
        <v>3.1941167001285628E-5</v>
      </c>
      <c r="I447" s="251">
        <v>3.5490185556984031E-5</v>
      </c>
      <c r="J447" s="251">
        <v>3.9039204112682434E-5</v>
      </c>
      <c r="K447" s="252" t="e">
        <f t="shared" si="40"/>
        <v>#DIV/0!</v>
      </c>
    </row>
    <row r="448" spans="1:24" s="3" customFormat="1">
      <c r="A448" s="182">
        <v>3520</v>
      </c>
      <c r="B448" s="33" t="s">
        <v>289</v>
      </c>
      <c r="C448" s="97" t="s">
        <v>34</v>
      </c>
      <c r="D448" s="263"/>
      <c r="E448" s="135">
        <v>35</v>
      </c>
      <c r="F448" s="94">
        <f t="shared" si="44"/>
        <v>0</v>
      </c>
      <c r="G448" s="256" t="e">
        <f t="shared" si="39"/>
        <v>#DIV/0!</v>
      </c>
      <c r="H448" s="251">
        <v>3.3479410171319214E-5</v>
      </c>
      <c r="I448" s="251">
        <v>3.7199344634799127E-5</v>
      </c>
      <c r="J448" s="251">
        <v>4.091927909827904E-5</v>
      </c>
      <c r="K448" s="252" t="e">
        <f t="shared" si="40"/>
        <v>#DIV/0!</v>
      </c>
    </row>
    <row r="449" spans="1:60" s="3" customFormat="1">
      <c r="A449" s="182">
        <v>3528</v>
      </c>
      <c r="B449" s="33" t="s">
        <v>290</v>
      </c>
      <c r="C449" s="97" t="s">
        <v>34</v>
      </c>
      <c r="D449" s="263"/>
      <c r="E449" s="135">
        <v>35</v>
      </c>
      <c r="F449" s="94">
        <f t="shared" si="44"/>
        <v>0</v>
      </c>
      <c r="G449" s="256" t="e">
        <f t="shared" si="39"/>
        <v>#DIV/0!</v>
      </c>
      <c r="H449" s="251">
        <v>3.6872593634628598E-5</v>
      </c>
      <c r="I449" s="251">
        <v>4.0969548482920662E-5</v>
      </c>
      <c r="J449" s="251">
        <v>4.5066503331212733E-5</v>
      </c>
      <c r="K449" s="252" t="e">
        <f t="shared" si="40"/>
        <v>#DIV/0!</v>
      </c>
    </row>
    <row r="450" spans="1:60" s="3" customFormat="1">
      <c r="A450" s="182">
        <v>37950</v>
      </c>
      <c r="B450" s="33" t="s">
        <v>291</v>
      </c>
      <c r="C450" s="97" t="s">
        <v>34</v>
      </c>
      <c r="D450" s="263"/>
      <c r="E450" s="135">
        <v>35</v>
      </c>
      <c r="F450" s="94">
        <f t="shared" ref="F450:F475" si="45">E450*D450</f>
        <v>0</v>
      </c>
      <c r="G450" s="256" t="e">
        <f t="shared" si="39"/>
        <v>#DIV/0!</v>
      </c>
      <c r="H450" s="251">
        <v>2.4313290575766146E-4</v>
      </c>
      <c r="I450" s="251">
        <v>2.7014767306406828E-4</v>
      </c>
      <c r="J450" s="251">
        <v>2.9716244037047512E-4</v>
      </c>
      <c r="K450" s="252" t="e">
        <f t="shared" si="40"/>
        <v>#DIV/0!</v>
      </c>
    </row>
    <row r="451" spans="1:60" s="197" customFormat="1">
      <c r="A451" s="182" t="s">
        <v>586</v>
      </c>
      <c r="B451" s="33" t="s">
        <v>292</v>
      </c>
      <c r="C451" s="97" t="s">
        <v>34</v>
      </c>
      <c r="D451" s="263"/>
      <c r="E451" s="135">
        <v>35</v>
      </c>
      <c r="F451" s="94">
        <f t="shared" si="45"/>
        <v>0</v>
      </c>
      <c r="G451" s="256" t="e">
        <f t="shared" si="39"/>
        <v>#DIV/0!</v>
      </c>
      <c r="H451" s="251">
        <v>5.8522601606402001E-4</v>
      </c>
      <c r="I451" s="251">
        <v>6.5025112896002226E-4</v>
      </c>
      <c r="J451" s="251">
        <v>7.1527624185602451E-4</v>
      </c>
      <c r="K451" s="252" t="e">
        <f t="shared" si="40"/>
        <v>#DIV/0!</v>
      </c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60" s="3" customFormat="1">
      <c r="A452" s="182">
        <v>20144</v>
      </c>
      <c r="B452" s="33" t="s">
        <v>293</v>
      </c>
      <c r="C452" s="97" t="s">
        <v>34</v>
      </c>
      <c r="D452" s="263"/>
      <c r="E452" s="135">
        <v>40</v>
      </c>
      <c r="F452" s="94">
        <f t="shared" si="45"/>
        <v>0</v>
      </c>
      <c r="G452" s="256" t="e">
        <f t="shared" si="39"/>
        <v>#DIV/0!</v>
      </c>
      <c r="H452" s="251">
        <v>2.495831859412477E-4</v>
      </c>
      <c r="I452" s="251">
        <v>2.7731465104583077E-4</v>
      </c>
      <c r="J452" s="251">
        <v>3.0504611615041389E-4</v>
      </c>
      <c r="K452" s="252" t="e">
        <f t="shared" si="40"/>
        <v>#DIV/0!</v>
      </c>
    </row>
    <row r="453" spans="1:60" s="3" customFormat="1">
      <c r="A453" s="182">
        <v>20143</v>
      </c>
      <c r="B453" s="33" t="s">
        <v>294</v>
      </c>
      <c r="C453" s="97" t="s">
        <v>34</v>
      </c>
      <c r="D453" s="263"/>
      <c r="E453" s="135">
        <v>40</v>
      </c>
      <c r="F453" s="94">
        <f t="shared" si="45"/>
        <v>0</v>
      </c>
      <c r="G453" s="256" t="e">
        <f t="shared" si="39"/>
        <v>#DIV/0!</v>
      </c>
      <c r="H453" s="251">
        <v>3.1933411153369493E-4</v>
      </c>
      <c r="I453" s="251">
        <v>3.5481567948188327E-4</v>
      </c>
      <c r="J453" s="251">
        <v>3.9029724743007161E-4</v>
      </c>
      <c r="K453" s="252" t="e">
        <f t="shared" si="40"/>
        <v>#DIV/0!</v>
      </c>
    </row>
    <row r="454" spans="1:60" s="3" customFormat="1">
      <c r="A454" s="182">
        <v>20145</v>
      </c>
      <c r="B454" s="33" t="s">
        <v>295</v>
      </c>
      <c r="C454" s="97" t="s">
        <v>34</v>
      </c>
      <c r="D454" s="263"/>
      <c r="E454" s="141">
        <v>40</v>
      </c>
      <c r="F454" s="94">
        <f t="shared" si="45"/>
        <v>0</v>
      </c>
      <c r="G454" s="256" t="e">
        <f t="shared" si="39"/>
        <v>#DIV/0!</v>
      </c>
      <c r="H454" s="251">
        <v>6.1596944149949935E-4</v>
      </c>
      <c r="I454" s="251">
        <v>6.8441049055499928E-4</v>
      </c>
      <c r="J454" s="251">
        <v>7.5285153961049932E-4</v>
      </c>
      <c r="K454" s="252" t="e">
        <f t="shared" si="40"/>
        <v>#DIV/0!</v>
      </c>
    </row>
    <row r="455" spans="1:60" s="3" customFormat="1">
      <c r="A455" s="182">
        <v>20146</v>
      </c>
      <c r="B455" s="33" t="s">
        <v>296</v>
      </c>
      <c r="C455" s="97" t="s">
        <v>34</v>
      </c>
      <c r="D455" s="263"/>
      <c r="E455" s="141">
        <v>40</v>
      </c>
      <c r="F455" s="94">
        <f t="shared" si="45"/>
        <v>0</v>
      </c>
      <c r="G455" s="256" t="e">
        <f t="shared" ref="G455:G518" si="46">F455/$E$551</f>
        <v>#DIV/0!</v>
      </c>
      <c r="H455" s="251">
        <v>8.4202655542846858E-4</v>
      </c>
      <c r="I455" s="251">
        <v>9.3558506158718724E-4</v>
      </c>
      <c r="J455" s="251">
        <v>1.029143567745906E-3</v>
      </c>
      <c r="K455" s="252" t="e">
        <f t="shared" ref="K455:K518" si="47">IF(AND(G455&gt;=H455,G455&lt;=J455),"OK","Ajustar")</f>
        <v>#DIV/0!</v>
      </c>
    </row>
    <row r="456" spans="1:60" s="3" customFormat="1">
      <c r="A456" s="165" t="s">
        <v>513</v>
      </c>
      <c r="B456" s="33" t="s">
        <v>297</v>
      </c>
      <c r="C456" s="97" t="s">
        <v>34</v>
      </c>
      <c r="D456" s="263"/>
      <c r="E456" s="141">
        <v>40</v>
      </c>
      <c r="F456" s="94">
        <f t="shared" si="45"/>
        <v>0</v>
      </c>
      <c r="G456" s="256" t="e">
        <f t="shared" si="46"/>
        <v>#DIV/0!</v>
      </c>
      <c r="H456" s="251">
        <v>3.9503118719517958E-5</v>
      </c>
      <c r="I456" s="251">
        <v>4.3892354132797732E-5</v>
      </c>
      <c r="J456" s="251">
        <v>4.8281589546077511E-5</v>
      </c>
      <c r="K456" s="252" t="e">
        <f t="shared" si="47"/>
        <v>#DIV/0!</v>
      </c>
    </row>
    <row r="457" spans="1:60" s="3" customFormat="1">
      <c r="A457" s="182">
        <v>20141</v>
      </c>
      <c r="B457" s="33" t="s">
        <v>298</v>
      </c>
      <c r="C457" s="97" t="s">
        <v>34</v>
      </c>
      <c r="D457" s="263"/>
      <c r="E457" s="141">
        <v>40</v>
      </c>
      <c r="F457" s="94">
        <f t="shared" si="45"/>
        <v>0</v>
      </c>
      <c r="G457" s="256" t="e">
        <f t="shared" si="46"/>
        <v>#DIV/0!</v>
      </c>
      <c r="H457" s="251">
        <v>9.6741276340599628E-5</v>
      </c>
      <c r="I457" s="251">
        <v>1.0749030704511069E-4</v>
      </c>
      <c r="J457" s="251">
        <v>1.1823933774962177E-4</v>
      </c>
      <c r="K457" s="252" t="e">
        <f t="shared" si="47"/>
        <v>#DIV/0!</v>
      </c>
    </row>
    <row r="458" spans="1:60" s="3" customFormat="1">
      <c r="A458" s="182">
        <v>20142</v>
      </c>
      <c r="B458" s="33" t="s">
        <v>299</v>
      </c>
      <c r="C458" s="97" t="s">
        <v>34</v>
      </c>
      <c r="D458" s="263"/>
      <c r="E458" s="141">
        <v>40</v>
      </c>
      <c r="F458" s="94">
        <f t="shared" si="45"/>
        <v>0</v>
      </c>
      <c r="G458" s="256" t="e">
        <f t="shared" si="46"/>
        <v>#DIV/0!</v>
      </c>
      <c r="H458" s="251">
        <v>1.701633032800178E-4</v>
      </c>
      <c r="I458" s="251">
        <v>1.8907033697779756E-4</v>
      </c>
      <c r="J458" s="251">
        <v>2.0797737067557734E-4</v>
      </c>
      <c r="K458" s="252" t="e">
        <f t="shared" si="47"/>
        <v>#DIV/0!</v>
      </c>
    </row>
    <row r="459" spans="1:60" s="197" customFormat="1">
      <c r="A459" s="182" t="s">
        <v>587</v>
      </c>
      <c r="B459" s="33" t="s">
        <v>300</v>
      </c>
      <c r="C459" s="97" t="s">
        <v>34</v>
      </c>
      <c r="D459" s="263"/>
      <c r="E459" s="141">
        <v>45</v>
      </c>
      <c r="F459" s="94">
        <f t="shared" si="45"/>
        <v>0</v>
      </c>
      <c r="G459" s="256" t="e">
        <f t="shared" si="46"/>
        <v>#DIV/0!</v>
      </c>
      <c r="H459" s="251">
        <v>1.3921930797328939E-4</v>
      </c>
      <c r="I459" s="251">
        <v>1.5468811997032154E-4</v>
      </c>
      <c r="J459" s="251">
        <v>1.7015693196735372E-4</v>
      </c>
      <c r="K459" s="252" t="e">
        <f t="shared" si="47"/>
        <v>#DIV/0!</v>
      </c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1:60" s="197" customFormat="1">
      <c r="A460" s="182" t="s">
        <v>588</v>
      </c>
      <c r="B460" s="33" t="s">
        <v>301</v>
      </c>
      <c r="C460" s="97" t="s">
        <v>34</v>
      </c>
      <c r="D460" s="263"/>
      <c r="E460" s="141">
        <v>45</v>
      </c>
      <c r="F460" s="94">
        <f t="shared" si="45"/>
        <v>0</v>
      </c>
      <c r="G460" s="256" t="e">
        <f t="shared" si="46"/>
        <v>#DIV/0!</v>
      </c>
      <c r="H460" s="251">
        <v>2.8030613780377395E-4</v>
      </c>
      <c r="I460" s="251">
        <v>3.1145126422641551E-4</v>
      </c>
      <c r="J460" s="251">
        <v>3.4259639064905707E-4</v>
      </c>
      <c r="K460" s="252" t="e">
        <f t="shared" si="47"/>
        <v>#DIV/0!</v>
      </c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spans="1:60" s="197" customFormat="1">
      <c r="A461" s="182" t="s">
        <v>589</v>
      </c>
      <c r="B461" s="33" t="s">
        <v>302</v>
      </c>
      <c r="C461" s="97" t="s">
        <v>34</v>
      </c>
      <c r="D461" s="263"/>
      <c r="E461" s="141">
        <v>45</v>
      </c>
      <c r="F461" s="94">
        <f t="shared" si="45"/>
        <v>0</v>
      </c>
      <c r="G461" s="256" t="e">
        <f t="shared" si="46"/>
        <v>#DIV/0!</v>
      </c>
      <c r="H461" s="251">
        <v>6.0023041786376029E-4</v>
      </c>
      <c r="I461" s="251">
        <v>6.6692268651528919E-4</v>
      </c>
      <c r="J461" s="251">
        <v>7.336149551668182E-4</v>
      </c>
      <c r="K461" s="252" t="e">
        <f t="shared" si="47"/>
        <v>#DIV/0!</v>
      </c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1:60" s="3" customFormat="1">
      <c r="A462" s="182">
        <v>3830</v>
      </c>
      <c r="B462" s="33" t="s">
        <v>303</v>
      </c>
      <c r="C462" s="97" t="s">
        <v>34</v>
      </c>
      <c r="D462" s="263"/>
      <c r="E462" s="141">
        <v>35</v>
      </c>
      <c r="F462" s="94">
        <f t="shared" si="45"/>
        <v>0</v>
      </c>
      <c r="G462" s="256" t="e">
        <f t="shared" si="46"/>
        <v>#DIV/0!</v>
      </c>
      <c r="H462" s="251">
        <v>7.9690044696975213E-4</v>
      </c>
      <c r="I462" s="251">
        <v>8.8544494107750237E-4</v>
      </c>
      <c r="J462" s="251">
        <v>9.7398943518525272E-4</v>
      </c>
      <c r="K462" s="252" t="e">
        <f t="shared" si="47"/>
        <v>#DIV/0!</v>
      </c>
    </row>
    <row r="463" spans="1:60" s="197" customFormat="1">
      <c r="A463" s="182" t="s">
        <v>590</v>
      </c>
      <c r="B463" s="33" t="s">
        <v>304</v>
      </c>
      <c r="C463" s="97" t="s">
        <v>34</v>
      </c>
      <c r="D463" s="263"/>
      <c r="E463" s="141">
        <v>45</v>
      </c>
      <c r="F463" s="94">
        <f t="shared" si="45"/>
        <v>0</v>
      </c>
      <c r="G463" s="256" t="e">
        <f t="shared" si="46"/>
        <v>#DIV/0!</v>
      </c>
      <c r="H463" s="251">
        <v>2.3539668361884189E-4</v>
      </c>
      <c r="I463" s="251">
        <v>2.615518706876021E-4</v>
      </c>
      <c r="J463" s="251">
        <v>2.8770705775636236E-4</v>
      </c>
      <c r="K463" s="252" t="e">
        <f t="shared" si="47"/>
        <v>#DIV/0!</v>
      </c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spans="1:60" s="80" customFormat="1">
      <c r="A464" s="182">
        <v>3899</v>
      </c>
      <c r="B464" s="33" t="s">
        <v>305</v>
      </c>
      <c r="C464" s="97" t="s">
        <v>34</v>
      </c>
      <c r="D464" s="263"/>
      <c r="E464" s="141">
        <v>35</v>
      </c>
      <c r="F464" s="94">
        <f t="shared" si="45"/>
        <v>0</v>
      </c>
      <c r="G464" s="256" t="e">
        <f t="shared" si="46"/>
        <v>#DIV/0!</v>
      </c>
      <c r="H464" s="251">
        <v>2.6421588567635703E-5</v>
      </c>
      <c r="I464" s="251">
        <v>2.9357320630706335E-5</v>
      </c>
      <c r="J464" s="251">
        <v>3.2293052693776972E-5</v>
      </c>
      <c r="K464" s="252" t="e">
        <f t="shared" si="47"/>
        <v>#DIV/0!</v>
      </c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</row>
    <row r="465" spans="1:90" s="14" customFormat="1">
      <c r="A465" s="182">
        <v>38676</v>
      </c>
      <c r="B465" s="33" t="s">
        <v>306</v>
      </c>
      <c r="C465" s="97" t="s">
        <v>34</v>
      </c>
      <c r="D465" s="263"/>
      <c r="E465" s="141">
        <v>35</v>
      </c>
      <c r="F465" s="94">
        <f t="shared" si="45"/>
        <v>0</v>
      </c>
      <c r="G465" s="256" t="e">
        <f t="shared" si="46"/>
        <v>#DIV/0!</v>
      </c>
      <c r="H465" s="251">
        <v>1.3224367017671091E-4</v>
      </c>
      <c r="I465" s="251">
        <v>1.4693741130745655E-4</v>
      </c>
      <c r="J465" s="251">
        <v>1.6163115243820222E-4</v>
      </c>
      <c r="K465" s="252" t="e">
        <f t="shared" si="47"/>
        <v>#DIV/0!</v>
      </c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</row>
    <row r="466" spans="1:90" s="3" customFormat="1">
      <c r="A466" s="182">
        <v>3897</v>
      </c>
      <c r="B466" s="33" t="s">
        <v>307</v>
      </c>
      <c r="C466" s="97" t="s">
        <v>34</v>
      </c>
      <c r="D466" s="263"/>
      <c r="E466" s="141">
        <v>35</v>
      </c>
      <c r="F466" s="94">
        <f t="shared" si="45"/>
        <v>0</v>
      </c>
      <c r="G466" s="256" t="e">
        <f t="shared" si="46"/>
        <v>#DIV/0!</v>
      </c>
      <c r="H466" s="251">
        <v>6.4244273571990924E-6</v>
      </c>
      <c r="I466" s="251">
        <v>7.1382526191101025E-6</v>
      </c>
      <c r="J466" s="251">
        <v>7.8520778810211126E-6</v>
      </c>
      <c r="K466" s="252" t="e">
        <f t="shared" si="47"/>
        <v>#DIV/0!</v>
      </c>
    </row>
    <row r="467" spans="1:90" s="3" customFormat="1">
      <c r="A467" s="182">
        <v>3875</v>
      </c>
      <c r="B467" s="33" t="s">
        <v>308</v>
      </c>
      <c r="C467" s="97" t="s">
        <v>34</v>
      </c>
      <c r="D467" s="263"/>
      <c r="E467" s="141">
        <v>35</v>
      </c>
      <c r="F467" s="94">
        <f t="shared" si="45"/>
        <v>0</v>
      </c>
      <c r="G467" s="256" t="e">
        <f t="shared" si="46"/>
        <v>#DIV/0!</v>
      </c>
      <c r="H467" s="251">
        <v>1.3301279176172768E-5</v>
      </c>
      <c r="I467" s="251">
        <v>1.4779199084636409E-5</v>
      </c>
      <c r="J467" s="251">
        <v>1.6257118993100052E-5</v>
      </c>
      <c r="K467" s="252" t="e">
        <f t="shared" si="47"/>
        <v>#DIV/0!</v>
      </c>
    </row>
    <row r="468" spans="1:90" s="80" customFormat="1">
      <c r="A468" s="182">
        <v>3898</v>
      </c>
      <c r="B468" s="33" t="s">
        <v>309</v>
      </c>
      <c r="C468" s="97" t="s">
        <v>34</v>
      </c>
      <c r="D468" s="263"/>
      <c r="E468" s="141">
        <v>35</v>
      </c>
      <c r="F468" s="94">
        <f t="shared" si="45"/>
        <v>0</v>
      </c>
      <c r="G468" s="256" t="e">
        <f t="shared" si="46"/>
        <v>#DIV/0!</v>
      </c>
      <c r="H468" s="251">
        <v>2.7054982814120125E-5</v>
      </c>
      <c r="I468" s="251">
        <v>3.0061092015689026E-5</v>
      </c>
      <c r="J468" s="251">
        <v>3.306720121725793E-5</v>
      </c>
      <c r="K468" s="252" t="e">
        <f t="shared" si="47"/>
        <v>#DIV/0!</v>
      </c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</row>
    <row r="469" spans="1:90" s="3" customFormat="1">
      <c r="A469" s="182">
        <v>20046</v>
      </c>
      <c r="B469" s="33" t="s">
        <v>310</v>
      </c>
      <c r="C469" s="97" t="s">
        <v>34</v>
      </c>
      <c r="D469" s="263"/>
      <c r="E469" s="141">
        <v>35</v>
      </c>
      <c r="F469" s="94">
        <f t="shared" si="45"/>
        <v>0</v>
      </c>
      <c r="G469" s="256" t="e">
        <f t="shared" si="46"/>
        <v>#DIV/0!</v>
      </c>
      <c r="H469" s="251">
        <v>7.4288096623386691E-5</v>
      </c>
      <c r="I469" s="251">
        <v>8.2542329581540767E-5</v>
      </c>
      <c r="J469" s="251">
        <v>9.0796562539694855E-5</v>
      </c>
      <c r="K469" s="252" t="e">
        <f t="shared" si="47"/>
        <v>#DIV/0!</v>
      </c>
    </row>
    <row r="470" spans="1:90" s="3" customFormat="1">
      <c r="A470" s="182">
        <v>20047</v>
      </c>
      <c r="B470" s="33" t="s">
        <v>311</v>
      </c>
      <c r="C470" s="97" t="s">
        <v>34</v>
      </c>
      <c r="D470" s="263"/>
      <c r="E470" s="141">
        <v>35</v>
      </c>
      <c r="F470" s="94">
        <f t="shared" si="45"/>
        <v>0</v>
      </c>
      <c r="G470" s="256" t="e">
        <f t="shared" si="46"/>
        <v>#DIV/0!</v>
      </c>
      <c r="H470" s="251">
        <v>2.2272856253162772E-4</v>
      </c>
      <c r="I470" s="251">
        <v>2.4747618059069745E-4</v>
      </c>
      <c r="J470" s="251">
        <v>2.7222379864976724E-4</v>
      </c>
      <c r="K470" s="252" t="e">
        <f t="shared" si="47"/>
        <v>#DIV/0!</v>
      </c>
    </row>
    <row r="471" spans="1:90" s="14" customFormat="1">
      <c r="A471" s="182">
        <v>20045</v>
      </c>
      <c r="B471" s="33" t="s">
        <v>312</v>
      </c>
      <c r="C471" s="97" t="s">
        <v>34</v>
      </c>
      <c r="D471" s="263"/>
      <c r="E471" s="141">
        <v>35</v>
      </c>
      <c r="F471" s="94">
        <f t="shared" si="45"/>
        <v>0</v>
      </c>
      <c r="G471" s="256" t="e">
        <f t="shared" si="46"/>
        <v>#DIV/0!</v>
      </c>
      <c r="H471" s="251">
        <v>3.7551230327290477E-5</v>
      </c>
      <c r="I471" s="251">
        <v>4.1723589252544972E-5</v>
      </c>
      <c r="J471" s="251">
        <v>4.5895948177799473E-5</v>
      </c>
      <c r="K471" s="252" t="e">
        <f t="shared" si="47"/>
        <v>#DIV/0!</v>
      </c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</row>
    <row r="472" spans="1:90" s="197" customFormat="1">
      <c r="A472" s="182" t="s">
        <v>591</v>
      </c>
      <c r="B472" s="33" t="s">
        <v>313</v>
      </c>
      <c r="C472" s="97" t="s">
        <v>34</v>
      </c>
      <c r="D472" s="263"/>
      <c r="E472" s="141">
        <v>50</v>
      </c>
      <c r="F472" s="94">
        <f t="shared" si="45"/>
        <v>0</v>
      </c>
      <c r="G472" s="256" t="e">
        <f t="shared" si="46"/>
        <v>#DIV/0!</v>
      </c>
      <c r="H472" s="251">
        <v>9.8672345322493187E-4</v>
      </c>
      <c r="I472" s="251">
        <v>1.0963593924721465E-3</v>
      </c>
      <c r="J472" s="251">
        <v>1.2059953317193613E-3</v>
      </c>
      <c r="K472" s="252" t="e">
        <f t="shared" si="47"/>
        <v>#DIV/0!</v>
      </c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</row>
    <row r="473" spans="1:90" s="199" customFormat="1" ht="30">
      <c r="A473" s="182" t="s">
        <v>592</v>
      </c>
      <c r="B473" s="33" t="s">
        <v>314</v>
      </c>
      <c r="C473" s="97" t="s">
        <v>34</v>
      </c>
      <c r="D473" s="263"/>
      <c r="E473" s="141">
        <v>50</v>
      </c>
      <c r="F473" s="94">
        <f t="shared" si="45"/>
        <v>0</v>
      </c>
      <c r="G473" s="256" t="e">
        <f t="shared" si="46"/>
        <v>#DIV/0!</v>
      </c>
      <c r="H473" s="251">
        <v>1.5753386756223802E-3</v>
      </c>
      <c r="I473" s="251">
        <v>1.7503763062470892E-3</v>
      </c>
      <c r="J473" s="251">
        <v>1.9254139368717982E-3</v>
      </c>
      <c r="K473" s="252" t="e">
        <f t="shared" si="47"/>
        <v>#DIV/0!</v>
      </c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  <c r="AA473" s="81"/>
      <c r="AB473" s="81"/>
      <c r="AC473" s="81"/>
      <c r="AD473" s="81"/>
      <c r="AE473" s="81"/>
      <c r="AF473" s="81"/>
      <c r="AG473" s="81"/>
      <c r="AH473" s="81"/>
      <c r="AI473" s="81"/>
      <c r="AJ473" s="81"/>
      <c r="AK473" s="81"/>
      <c r="AL473" s="81"/>
      <c r="AM473" s="81"/>
      <c r="AN473" s="81"/>
      <c r="AO473" s="81"/>
      <c r="AP473" s="81"/>
      <c r="AQ473" s="81"/>
      <c r="AR473" s="81"/>
      <c r="AS473" s="81"/>
      <c r="AT473" s="81"/>
      <c r="AU473" s="81"/>
      <c r="AV473" s="81"/>
      <c r="AW473" s="81"/>
      <c r="AX473" s="81"/>
      <c r="AY473" s="81"/>
      <c r="AZ473" s="81"/>
      <c r="BA473" s="81"/>
      <c r="BB473" s="81"/>
      <c r="BC473" s="81"/>
      <c r="BD473" s="81"/>
      <c r="BE473" s="81"/>
      <c r="BF473" s="81"/>
      <c r="BG473" s="81"/>
      <c r="BH473" s="81"/>
      <c r="BI473" s="81"/>
      <c r="BJ473" s="81"/>
      <c r="BK473" s="81"/>
      <c r="BL473" s="81"/>
      <c r="BM473" s="81"/>
      <c r="BN473" s="81"/>
      <c r="BO473" s="81"/>
      <c r="BP473" s="81"/>
      <c r="BQ473" s="81"/>
      <c r="BR473" s="81"/>
      <c r="BS473" s="81"/>
      <c r="BT473" s="81"/>
      <c r="BU473" s="81"/>
      <c r="BV473" s="81"/>
      <c r="BW473" s="81"/>
      <c r="BX473" s="81"/>
      <c r="BY473" s="81"/>
      <c r="BZ473" s="81"/>
      <c r="CA473" s="81"/>
      <c r="CB473" s="81"/>
      <c r="CC473" s="81"/>
      <c r="CD473" s="81"/>
      <c r="CE473" s="81"/>
      <c r="CF473" s="81"/>
      <c r="CG473" s="81"/>
      <c r="CH473" s="81"/>
      <c r="CI473" s="81"/>
      <c r="CJ473" s="81"/>
      <c r="CK473" s="81"/>
      <c r="CL473" s="81"/>
    </row>
    <row r="474" spans="1:90" s="61" customFormat="1">
      <c r="A474" s="182">
        <v>7070</v>
      </c>
      <c r="B474" s="33" t="s">
        <v>315</v>
      </c>
      <c r="C474" s="97" t="s">
        <v>34</v>
      </c>
      <c r="D474" s="263"/>
      <c r="E474" s="141">
        <v>35</v>
      </c>
      <c r="F474" s="94">
        <f t="shared" si="45"/>
        <v>0</v>
      </c>
      <c r="G474" s="256" t="e">
        <f t="shared" si="46"/>
        <v>#DIV/0!</v>
      </c>
      <c r="H474" s="251">
        <v>8.296107355560547E-4</v>
      </c>
      <c r="I474" s="251">
        <v>9.2178970617339407E-4</v>
      </c>
      <c r="J474" s="251">
        <v>1.0139686767907336E-3</v>
      </c>
      <c r="K474" s="252" t="e">
        <f t="shared" si="47"/>
        <v>#DIV/0!</v>
      </c>
    </row>
    <row r="475" spans="1:90" s="198" customFormat="1" ht="30">
      <c r="A475" s="182" t="s">
        <v>593</v>
      </c>
      <c r="B475" s="33" t="s">
        <v>316</v>
      </c>
      <c r="C475" s="97" t="s">
        <v>34</v>
      </c>
      <c r="D475" s="263"/>
      <c r="E475" s="141">
        <v>50</v>
      </c>
      <c r="F475" s="94">
        <f t="shared" si="45"/>
        <v>0</v>
      </c>
      <c r="G475" s="256" t="e">
        <f t="shared" si="46"/>
        <v>#DIV/0!</v>
      </c>
      <c r="H475" s="251">
        <v>2.2213134979193953E-3</v>
      </c>
      <c r="I475" s="251">
        <v>2.4681261087993282E-3</v>
      </c>
      <c r="J475" s="251">
        <v>2.7149387196792611E-3</v>
      </c>
      <c r="K475" s="252" t="e">
        <f t="shared" si="47"/>
        <v>#DIV/0!</v>
      </c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  <c r="CC475" s="13"/>
      <c r="CD475" s="13"/>
      <c r="CE475" s="13"/>
      <c r="CF475" s="13"/>
      <c r="CG475" s="13"/>
      <c r="CH475" s="13"/>
      <c r="CI475" s="13"/>
      <c r="CJ475" s="13"/>
      <c r="CK475" s="13"/>
      <c r="CL475" s="13"/>
    </row>
    <row r="476" spans="1:90" s="3" customFormat="1">
      <c r="A476" s="95"/>
      <c r="B476" s="9" t="s">
        <v>335</v>
      </c>
      <c r="C476" s="106"/>
      <c r="D476" s="107"/>
      <c r="E476" s="142"/>
      <c r="F476" s="107"/>
      <c r="G476" s="107"/>
      <c r="H476" s="107"/>
      <c r="I476" s="107"/>
      <c r="J476" s="107"/>
      <c r="K476" s="107"/>
    </row>
    <row r="477" spans="1:90" s="3" customFormat="1">
      <c r="A477" s="182">
        <v>1368</v>
      </c>
      <c r="B477" s="33" t="s">
        <v>689</v>
      </c>
      <c r="C477" s="97" t="s">
        <v>34</v>
      </c>
      <c r="D477" s="263"/>
      <c r="E477" s="141">
        <v>500</v>
      </c>
      <c r="F477" s="94">
        <f t="shared" ref="F477:F487" si="48">E477*D477</f>
        <v>0</v>
      </c>
      <c r="G477" s="256" t="e">
        <f t="shared" si="46"/>
        <v>#DIV/0!</v>
      </c>
      <c r="H477" s="251">
        <v>6.9091678519575764E-3</v>
      </c>
      <c r="I477" s="251">
        <v>7.6768531688417513E-3</v>
      </c>
      <c r="J477" s="251">
        <v>8.4445384857259279E-3</v>
      </c>
      <c r="K477" s="252" t="e">
        <f t="shared" si="47"/>
        <v>#DIV/0!</v>
      </c>
    </row>
    <row r="478" spans="1:90" s="3" customFormat="1">
      <c r="A478" s="180">
        <v>11680</v>
      </c>
      <c r="B478" s="157" t="s">
        <v>658</v>
      </c>
      <c r="C478" s="97" t="s">
        <v>34</v>
      </c>
      <c r="D478" s="263"/>
      <c r="E478" s="141">
        <v>250</v>
      </c>
      <c r="F478" s="94">
        <f t="shared" si="48"/>
        <v>0</v>
      </c>
      <c r="G478" s="256" t="e">
        <f t="shared" si="46"/>
        <v>#DIV/0!</v>
      </c>
      <c r="H478" s="251">
        <v>5.5131152270531455E-4</v>
      </c>
      <c r="I478" s="251">
        <v>6.1256835856146055E-4</v>
      </c>
      <c r="J478" s="251">
        <v>6.7382519441760665E-4</v>
      </c>
      <c r="K478" s="252" t="e">
        <f t="shared" si="47"/>
        <v>#DIV/0!</v>
      </c>
    </row>
    <row r="479" spans="1:90" s="14" customFormat="1">
      <c r="A479" s="182">
        <v>37400</v>
      </c>
      <c r="B479" s="33" t="s">
        <v>319</v>
      </c>
      <c r="C479" s="97" t="s">
        <v>34</v>
      </c>
      <c r="D479" s="263"/>
      <c r="E479" s="141">
        <v>150</v>
      </c>
      <c r="F479" s="94">
        <f t="shared" si="48"/>
        <v>0</v>
      </c>
      <c r="G479" s="256" t="e">
        <f t="shared" si="46"/>
        <v>#DIV/0!</v>
      </c>
      <c r="H479" s="251">
        <v>8.0544480609069506E-4</v>
      </c>
      <c r="I479" s="251">
        <v>8.9493867343410564E-4</v>
      </c>
      <c r="J479" s="251">
        <v>9.8443254077751623E-4</v>
      </c>
      <c r="K479" s="252" t="e">
        <f t="shared" si="47"/>
        <v>#DIV/0!</v>
      </c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</row>
    <row r="480" spans="1:90" s="14" customFormat="1" ht="30">
      <c r="A480" s="182">
        <v>95547</v>
      </c>
      <c r="B480" s="30" t="s">
        <v>219</v>
      </c>
      <c r="C480" s="34" t="s">
        <v>107</v>
      </c>
      <c r="D480" s="263"/>
      <c r="E480" s="134">
        <v>150</v>
      </c>
      <c r="F480" s="29">
        <f t="shared" si="48"/>
        <v>0</v>
      </c>
      <c r="G480" s="256" t="e">
        <f t="shared" si="46"/>
        <v>#DIV/0!</v>
      </c>
      <c r="H480" s="251">
        <v>1.1302209375788784E-3</v>
      </c>
      <c r="I480" s="251">
        <v>1.2558010417543094E-3</v>
      </c>
      <c r="J480" s="251">
        <v>1.3813811459297404E-3</v>
      </c>
      <c r="K480" s="252" t="e">
        <f t="shared" si="47"/>
        <v>#DIV/0!</v>
      </c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</row>
    <row r="481" spans="1:60" s="3" customFormat="1">
      <c r="A481" s="182">
        <v>37401</v>
      </c>
      <c r="B481" s="33" t="s">
        <v>320</v>
      </c>
      <c r="C481" s="97" t="s">
        <v>34</v>
      </c>
      <c r="D481" s="263"/>
      <c r="E481" s="141">
        <v>150</v>
      </c>
      <c r="F481" s="94">
        <f t="shared" si="48"/>
        <v>0</v>
      </c>
      <c r="G481" s="256" t="e">
        <f t="shared" si="46"/>
        <v>#DIV/0!</v>
      </c>
      <c r="H481" s="251">
        <v>8.0544480609069506E-4</v>
      </c>
      <c r="I481" s="251">
        <v>8.9493867343410564E-4</v>
      </c>
      <c r="J481" s="251">
        <v>9.8443254077751623E-4</v>
      </c>
      <c r="K481" s="252" t="e">
        <f t="shared" si="47"/>
        <v>#DIV/0!</v>
      </c>
    </row>
    <row r="482" spans="1:60" s="3" customFormat="1" ht="30">
      <c r="A482" s="182">
        <v>12030</v>
      </c>
      <c r="B482" s="33" t="s">
        <v>321</v>
      </c>
      <c r="C482" s="97" t="s">
        <v>322</v>
      </c>
      <c r="D482" s="263"/>
      <c r="E482" s="141">
        <v>40</v>
      </c>
      <c r="F482" s="94">
        <f t="shared" si="48"/>
        <v>0</v>
      </c>
      <c r="G482" s="256" t="e">
        <f t="shared" si="46"/>
        <v>#DIV/0!</v>
      </c>
      <c r="H482" s="251">
        <v>2.9048235728567007E-4</v>
      </c>
      <c r="I482" s="251">
        <v>3.2275817476185562E-4</v>
      </c>
      <c r="J482" s="251">
        <v>3.5503399223804123E-4</v>
      </c>
      <c r="K482" s="252" t="e">
        <f t="shared" si="47"/>
        <v>#DIV/0!</v>
      </c>
      <c r="M482" s="169"/>
      <c r="N482" s="212"/>
      <c r="O482" s="166"/>
      <c r="P482" s="171"/>
      <c r="Q482" s="171"/>
      <c r="R482" s="171"/>
      <c r="S482" s="146"/>
      <c r="T482" s="147"/>
      <c r="U482" s="151"/>
      <c r="V482" s="172"/>
    </row>
    <row r="483" spans="1:60" s="3" customFormat="1" ht="30">
      <c r="A483" s="165" t="s">
        <v>514</v>
      </c>
      <c r="B483" s="33" t="s">
        <v>323</v>
      </c>
      <c r="C483" s="97" t="s">
        <v>322</v>
      </c>
      <c r="D483" s="263"/>
      <c r="E483" s="141">
        <v>40</v>
      </c>
      <c r="F483" s="94">
        <f t="shared" si="48"/>
        <v>0</v>
      </c>
      <c r="G483" s="256" t="e">
        <f t="shared" si="46"/>
        <v>#DIV/0!</v>
      </c>
      <c r="H483" s="251">
        <v>3.0919980358994428E-4</v>
      </c>
      <c r="I483" s="251">
        <v>3.4355533732216033E-4</v>
      </c>
      <c r="J483" s="251">
        <v>3.7791087105437638E-4</v>
      </c>
      <c r="K483" s="252" t="e">
        <f t="shared" si="47"/>
        <v>#DIV/0!</v>
      </c>
      <c r="M483" s="169"/>
      <c r="N483" s="212"/>
      <c r="O483" s="166"/>
      <c r="P483" s="171"/>
      <c r="Q483" s="171"/>
      <c r="R483" s="171"/>
      <c r="S483" s="146"/>
      <c r="T483" s="147"/>
      <c r="U483" s="151"/>
      <c r="V483" s="172"/>
    </row>
    <row r="484" spans="1:60" s="3" customFormat="1" ht="45">
      <c r="A484" s="182">
        <v>38153</v>
      </c>
      <c r="B484" s="33" t="s">
        <v>324</v>
      </c>
      <c r="C484" s="97" t="s">
        <v>325</v>
      </c>
      <c r="D484" s="263"/>
      <c r="E484" s="141">
        <v>40</v>
      </c>
      <c r="F484" s="94">
        <f t="shared" si="48"/>
        <v>0</v>
      </c>
      <c r="G484" s="256" t="e">
        <f t="shared" si="46"/>
        <v>#DIV/0!</v>
      </c>
      <c r="H484" s="251">
        <v>2.8417426764721298E-4</v>
      </c>
      <c r="I484" s="251">
        <v>3.1574918627468111E-4</v>
      </c>
      <c r="J484" s="251">
        <v>3.4732410490214923E-4</v>
      </c>
      <c r="K484" s="252" t="e">
        <f t="shared" si="47"/>
        <v>#DIV/0!</v>
      </c>
      <c r="M484" s="144"/>
      <c r="N484" s="213"/>
      <c r="O484" s="145"/>
      <c r="P484" s="146"/>
      <c r="Q484" s="146"/>
      <c r="R484" s="146"/>
      <c r="S484" s="146"/>
      <c r="T484" s="147"/>
      <c r="U484" s="214"/>
      <c r="V484" s="215"/>
    </row>
    <row r="485" spans="1:60" s="3" customFormat="1" ht="45">
      <c r="A485" s="182">
        <v>3097</v>
      </c>
      <c r="B485" s="33" t="s">
        <v>337</v>
      </c>
      <c r="C485" s="97" t="s">
        <v>325</v>
      </c>
      <c r="D485" s="263"/>
      <c r="E485" s="141">
        <v>40</v>
      </c>
      <c r="F485" s="94">
        <f t="shared" si="48"/>
        <v>0</v>
      </c>
      <c r="G485" s="256" t="e">
        <f t="shared" si="46"/>
        <v>#DIV/0!</v>
      </c>
      <c r="H485" s="251">
        <v>4.0464843861118792E-4</v>
      </c>
      <c r="I485" s="251">
        <v>4.4960937623465325E-4</v>
      </c>
      <c r="J485" s="251">
        <v>4.9457031385811859E-4</v>
      </c>
      <c r="K485" s="252" t="e">
        <f t="shared" si="47"/>
        <v>#DIV/0!</v>
      </c>
      <c r="M485" s="169"/>
      <c r="N485" s="212"/>
      <c r="O485" s="166"/>
      <c r="P485" s="171"/>
      <c r="Q485" s="171"/>
      <c r="R485" s="171"/>
      <c r="S485" s="146"/>
      <c r="T485" s="147"/>
      <c r="U485" s="151"/>
      <c r="V485" s="172"/>
    </row>
    <row r="486" spans="1:60" s="3" customFormat="1">
      <c r="A486" s="182">
        <v>11481</v>
      </c>
      <c r="B486" s="33" t="s">
        <v>326</v>
      </c>
      <c r="C486" s="97" t="s">
        <v>34</v>
      </c>
      <c r="D486" s="263"/>
      <c r="E486" s="141">
        <v>40</v>
      </c>
      <c r="F486" s="94">
        <f t="shared" si="48"/>
        <v>0</v>
      </c>
      <c r="G486" s="256" t="e">
        <f t="shared" si="46"/>
        <v>#DIV/0!</v>
      </c>
      <c r="H486" s="251">
        <v>1.7181788416879344E-4</v>
      </c>
      <c r="I486" s="251">
        <v>1.9090876018754827E-4</v>
      </c>
      <c r="J486" s="251">
        <v>2.099996362063031E-4</v>
      </c>
      <c r="K486" s="252" t="e">
        <f t="shared" si="47"/>
        <v>#DIV/0!</v>
      </c>
    </row>
    <row r="487" spans="1:60" s="3" customFormat="1">
      <c r="A487" s="182">
        <v>11457</v>
      </c>
      <c r="B487" s="33" t="s">
        <v>327</v>
      </c>
      <c r="C487" s="97" t="s">
        <v>34</v>
      </c>
      <c r="D487" s="263"/>
      <c r="E487" s="141">
        <v>40</v>
      </c>
      <c r="F487" s="94">
        <f t="shared" si="48"/>
        <v>0</v>
      </c>
      <c r="G487" s="256" t="e">
        <f t="shared" si="46"/>
        <v>#DIV/0!</v>
      </c>
      <c r="H487" s="251">
        <v>2.5925214301003016E-4</v>
      </c>
      <c r="I487" s="251">
        <v>2.8805793667781131E-4</v>
      </c>
      <c r="J487" s="251">
        <v>3.1686373034559245E-4</v>
      </c>
      <c r="K487" s="252" t="e">
        <f t="shared" si="47"/>
        <v>#DIV/0!</v>
      </c>
    </row>
    <row r="488" spans="1:60" s="2" customFormat="1">
      <c r="A488" s="152"/>
      <c r="B488" s="5" t="s">
        <v>437</v>
      </c>
      <c r="C488" s="5"/>
      <c r="D488" s="1"/>
      <c r="E488" s="125"/>
      <c r="F488" s="28"/>
      <c r="G488" s="28"/>
      <c r="H488" s="28"/>
      <c r="I488" s="28"/>
      <c r="J488" s="28"/>
      <c r="K488" s="28"/>
      <c r="L488" s="3"/>
      <c r="M488" s="216"/>
      <c r="N488" s="217"/>
      <c r="O488" s="218"/>
      <c r="P488" s="150"/>
      <c r="Q488" s="219"/>
      <c r="R488" s="219"/>
      <c r="S488" s="220"/>
      <c r="T488" s="221"/>
      <c r="U488" s="222"/>
      <c r="V488" s="22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</row>
    <row r="489" spans="1:60" s="2" customFormat="1">
      <c r="A489" s="181">
        <v>5952</v>
      </c>
      <c r="B489" s="51" t="s">
        <v>102</v>
      </c>
      <c r="C489" s="26" t="s">
        <v>37</v>
      </c>
      <c r="D489" s="260"/>
      <c r="E489" s="126">
        <v>800</v>
      </c>
      <c r="F489" s="29">
        <f>E489*D489</f>
        <v>0</v>
      </c>
      <c r="G489" s="256" t="e">
        <f t="shared" si="46"/>
        <v>#DIV/0!</v>
      </c>
      <c r="H489" s="251">
        <v>3.474619866428805E-3</v>
      </c>
      <c r="I489" s="251">
        <v>3.8606887404764498E-3</v>
      </c>
      <c r="J489" s="251">
        <v>4.2467576145240951E-3</v>
      </c>
      <c r="K489" s="252" t="e">
        <f t="shared" si="47"/>
        <v>#DIV/0!</v>
      </c>
      <c r="L489" s="3"/>
      <c r="M489" s="216"/>
      <c r="N489" s="217"/>
      <c r="O489" s="218"/>
      <c r="P489" s="150"/>
      <c r="Q489" s="219"/>
      <c r="R489" s="219"/>
      <c r="S489" s="220"/>
      <c r="T489" s="221"/>
      <c r="U489" s="222"/>
      <c r="V489" s="22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</row>
    <row r="490" spans="1:60" s="14" customFormat="1">
      <c r="A490" s="184">
        <v>5795</v>
      </c>
      <c r="B490" s="51" t="s">
        <v>103</v>
      </c>
      <c r="C490" s="26" t="s">
        <v>28</v>
      </c>
      <c r="D490" s="260"/>
      <c r="E490" s="126">
        <v>1000</v>
      </c>
      <c r="F490" s="29">
        <f>E490*D490</f>
        <v>0</v>
      </c>
      <c r="G490" s="256" t="e">
        <f t="shared" si="46"/>
        <v>#DIV/0!</v>
      </c>
      <c r="H490" s="251">
        <v>4.4208333121973642E-3</v>
      </c>
      <c r="I490" s="251">
        <v>4.9120370135526271E-3</v>
      </c>
      <c r="J490" s="251">
        <v>5.40324071490789E-3</v>
      </c>
      <c r="K490" s="252" t="e">
        <f t="shared" si="47"/>
        <v>#DIV/0!</v>
      </c>
      <c r="L490" s="13"/>
      <c r="M490" s="216"/>
      <c r="N490" s="217"/>
      <c r="O490" s="218"/>
      <c r="P490" s="150"/>
      <c r="Q490" s="219"/>
      <c r="R490" s="219"/>
      <c r="S490" s="220"/>
      <c r="T490" s="221"/>
      <c r="U490" s="222"/>
      <c r="V490" s="22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</row>
    <row r="491" spans="1:60" s="59" customFormat="1" ht="45">
      <c r="A491" s="184">
        <v>91285</v>
      </c>
      <c r="B491" s="37" t="s">
        <v>638</v>
      </c>
      <c r="C491" s="109" t="s">
        <v>37</v>
      </c>
      <c r="D491" s="263"/>
      <c r="E491" s="143">
        <v>1000</v>
      </c>
      <c r="F491" s="94">
        <f>E491*D491</f>
        <v>0</v>
      </c>
      <c r="G491" s="256" t="e">
        <f t="shared" si="46"/>
        <v>#DIV/0!</v>
      </c>
      <c r="H491" s="251">
        <v>7.4973196522645341E-5</v>
      </c>
      <c r="I491" s="251">
        <v>8.3303551691828152E-5</v>
      </c>
      <c r="J491" s="251">
        <v>9.1633906861010976E-5</v>
      </c>
      <c r="K491" s="252" t="e">
        <f t="shared" si="47"/>
        <v>#DIV/0!</v>
      </c>
      <c r="L491" s="3"/>
      <c r="M491" s="216"/>
      <c r="N491" s="217"/>
      <c r="O491" s="218"/>
      <c r="P491" s="150"/>
      <c r="Q491" s="219"/>
      <c r="R491" s="219"/>
      <c r="S491" s="220"/>
      <c r="T491" s="221"/>
      <c r="U491" s="222"/>
      <c r="V491" s="22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</row>
    <row r="492" spans="1:60" s="59" customFormat="1" ht="45">
      <c r="A492" s="184">
        <v>91283</v>
      </c>
      <c r="B492" s="37" t="s">
        <v>436</v>
      </c>
      <c r="C492" s="109" t="s">
        <v>28</v>
      </c>
      <c r="D492" s="263"/>
      <c r="E492" s="143">
        <v>1500</v>
      </c>
      <c r="F492" s="94">
        <f>E492*D492</f>
        <v>0</v>
      </c>
      <c r="G492" s="256" t="e">
        <f t="shared" si="46"/>
        <v>#DIV/0!</v>
      </c>
      <c r="H492" s="251">
        <v>2.130919214958291E-3</v>
      </c>
      <c r="I492" s="251">
        <v>2.3676880166203233E-3</v>
      </c>
      <c r="J492" s="251">
        <v>2.6044568182823557E-3</v>
      </c>
      <c r="K492" s="252" t="e">
        <f t="shared" si="47"/>
        <v>#DIV/0!</v>
      </c>
      <c r="L492" s="3"/>
      <c r="M492" s="216"/>
      <c r="N492" s="217"/>
      <c r="O492" s="218"/>
      <c r="P492" s="150"/>
      <c r="Q492" s="219"/>
      <c r="R492" s="219"/>
      <c r="S492" s="220"/>
      <c r="T492" s="221"/>
      <c r="U492" s="222"/>
      <c r="V492" s="22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</row>
    <row r="493" spans="1:60" s="59" customFormat="1" ht="30">
      <c r="A493" s="184">
        <v>92717</v>
      </c>
      <c r="B493" s="37" t="s">
        <v>650</v>
      </c>
      <c r="C493" s="109" t="s">
        <v>37</v>
      </c>
      <c r="D493" s="263"/>
      <c r="E493" s="241">
        <v>400</v>
      </c>
      <c r="F493" s="94">
        <f t="shared" ref="F493:F494" si="49">E493*D493</f>
        <v>0</v>
      </c>
      <c r="G493" s="256" t="e">
        <f t="shared" si="46"/>
        <v>#DIV/0!</v>
      </c>
      <c r="H493" s="251">
        <v>1.4994639304529067E-5</v>
      </c>
      <c r="I493" s="251">
        <v>1.6660710338365629E-5</v>
      </c>
      <c r="J493" s="251">
        <v>1.8326781372202195E-5</v>
      </c>
      <c r="K493" s="252" t="e">
        <f t="shared" si="47"/>
        <v>#DIV/0!</v>
      </c>
      <c r="L493" s="3"/>
      <c r="M493" s="216"/>
      <c r="N493" s="217"/>
      <c r="O493" s="218"/>
      <c r="P493" s="150"/>
      <c r="Q493" s="219"/>
      <c r="R493" s="219"/>
      <c r="S493" s="220"/>
      <c r="T493" s="221"/>
      <c r="U493" s="222"/>
      <c r="V493" s="22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</row>
    <row r="494" spans="1:60" s="59" customFormat="1" ht="30">
      <c r="A494" s="184">
        <v>92716</v>
      </c>
      <c r="B494" s="37" t="s">
        <v>651</v>
      </c>
      <c r="C494" s="109" t="s">
        <v>28</v>
      </c>
      <c r="D494" s="263"/>
      <c r="E494" s="241">
        <v>600</v>
      </c>
      <c r="F494" s="94">
        <f t="shared" si="49"/>
        <v>0</v>
      </c>
      <c r="G494" s="256" t="e">
        <f t="shared" si="46"/>
        <v>#DIV/0!</v>
      </c>
      <c r="H494" s="251">
        <v>1.1777255060652098E-2</v>
      </c>
      <c r="I494" s="251">
        <v>1.308583895628011E-2</v>
      </c>
      <c r="J494" s="251">
        <v>1.4394422851908121E-2</v>
      </c>
      <c r="K494" s="252" t="e">
        <f t="shared" si="47"/>
        <v>#DIV/0!</v>
      </c>
      <c r="L494" s="3"/>
      <c r="M494" s="216"/>
      <c r="N494" s="217"/>
      <c r="O494" s="218"/>
      <c r="P494" s="150"/>
      <c r="Q494" s="219"/>
      <c r="R494" s="219"/>
      <c r="S494" s="220"/>
      <c r="T494" s="221"/>
      <c r="U494" s="222"/>
      <c r="V494" s="22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</row>
    <row r="495" spans="1:60" s="59" customFormat="1">
      <c r="A495" s="152"/>
      <c r="B495" s="5" t="s">
        <v>607</v>
      </c>
      <c r="C495" s="5"/>
      <c r="D495" s="1"/>
      <c r="E495" s="125"/>
      <c r="F495" s="28"/>
      <c r="G495" s="28"/>
      <c r="H495" s="28"/>
      <c r="I495" s="28"/>
      <c r="J495" s="28"/>
      <c r="K495" s="28"/>
      <c r="L495" s="3"/>
      <c r="M495" s="216"/>
      <c r="N495" s="217"/>
      <c r="O495" s="218"/>
      <c r="P495" s="150"/>
      <c r="Q495" s="219"/>
      <c r="R495" s="219"/>
      <c r="S495" s="220"/>
      <c r="T495" s="221"/>
      <c r="U495" s="222"/>
      <c r="V495" s="22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</row>
    <row r="496" spans="1:60" s="59" customFormat="1" ht="30">
      <c r="A496" s="181">
        <v>88829</v>
      </c>
      <c r="B496" s="51" t="s">
        <v>104</v>
      </c>
      <c r="C496" s="26" t="s">
        <v>36</v>
      </c>
      <c r="D496" s="260"/>
      <c r="E496" s="126">
        <v>4500</v>
      </c>
      <c r="F496" s="29">
        <f>E496*D496</f>
        <v>0</v>
      </c>
      <c r="G496" s="256" t="e">
        <f t="shared" si="46"/>
        <v>#DIV/0!</v>
      </c>
      <c r="H496" s="251">
        <v>6.1658990933279023E-4</v>
      </c>
      <c r="I496" s="251">
        <v>6.8509989925865582E-4</v>
      </c>
      <c r="J496" s="251">
        <v>7.5360988918452151E-4</v>
      </c>
      <c r="K496" s="252" t="e">
        <f t="shared" si="47"/>
        <v>#DIV/0!</v>
      </c>
      <c r="L496" s="3"/>
      <c r="M496" s="216"/>
      <c r="N496" s="217"/>
      <c r="O496" s="218"/>
      <c r="P496" s="150"/>
      <c r="Q496" s="219"/>
      <c r="R496" s="219"/>
      <c r="S496" s="220"/>
      <c r="T496" s="221"/>
      <c r="U496" s="222"/>
      <c r="V496" s="22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</row>
    <row r="497" spans="1:60" s="59" customFormat="1" ht="30">
      <c r="A497" s="181">
        <v>88828</v>
      </c>
      <c r="B497" s="51" t="s">
        <v>105</v>
      </c>
      <c r="C497" s="26" t="s">
        <v>36</v>
      </c>
      <c r="D497" s="260"/>
      <c r="E497" s="126">
        <v>3500</v>
      </c>
      <c r="F497" s="29">
        <f>E497*D497</f>
        <v>0</v>
      </c>
      <c r="G497" s="256" t="e">
        <f t="shared" si="46"/>
        <v>#DIV/0!</v>
      </c>
      <c r="H497" s="251">
        <v>1.7192129547434189E-4</v>
      </c>
      <c r="I497" s="251">
        <v>1.9102366163815766E-4</v>
      </c>
      <c r="J497" s="251">
        <v>2.1012602780197344E-4</v>
      </c>
      <c r="K497" s="252" t="e">
        <f t="shared" si="47"/>
        <v>#DIV/0!</v>
      </c>
      <c r="L497" s="3"/>
      <c r="M497" s="216"/>
      <c r="N497" s="217"/>
      <c r="O497" s="218"/>
      <c r="P497" s="150"/>
      <c r="Q497" s="219"/>
      <c r="R497" s="219"/>
      <c r="S497" s="220"/>
      <c r="T497" s="221"/>
      <c r="U497" s="222"/>
      <c r="V497" s="22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</row>
    <row r="498" spans="1:60" s="59" customFormat="1">
      <c r="A498" s="153"/>
      <c r="B498" s="70" t="s">
        <v>50</v>
      </c>
      <c r="C498" s="65"/>
      <c r="D498" s="66"/>
      <c r="E498" s="125"/>
      <c r="F498" s="28"/>
      <c r="G498" s="28"/>
      <c r="H498" s="28"/>
      <c r="I498" s="28"/>
      <c r="J498" s="28"/>
      <c r="K498" s="28"/>
      <c r="L498" s="3"/>
      <c r="M498" s="216"/>
      <c r="N498" s="217"/>
      <c r="O498" s="218"/>
      <c r="P498" s="150"/>
      <c r="Q498" s="219"/>
      <c r="R498" s="219"/>
      <c r="S498" s="220"/>
      <c r="T498" s="221"/>
      <c r="U498" s="222"/>
      <c r="V498" s="22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</row>
    <row r="499" spans="1:60" s="59" customFormat="1" ht="30">
      <c r="A499" s="184">
        <v>5944</v>
      </c>
      <c r="B499" s="37" t="s">
        <v>435</v>
      </c>
      <c r="C499" s="109" t="s">
        <v>28</v>
      </c>
      <c r="D499" s="263"/>
      <c r="E499" s="143">
        <v>50</v>
      </c>
      <c r="F499" s="94">
        <f t="shared" ref="F499:F506" si="50">E499*D499</f>
        <v>0</v>
      </c>
      <c r="G499" s="256" t="e">
        <f t="shared" si="46"/>
        <v>#DIV/0!</v>
      </c>
      <c r="H499" s="251">
        <v>1.7669114194276542E-3</v>
      </c>
      <c r="I499" s="251">
        <v>1.9632349104751713E-3</v>
      </c>
      <c r="J499" s="251">
        <v>2.1595584015226886E-3</v>
      </c>
      <c r="K499" s="252" t="e">
        <f t="shared" si="47"/>
        <v>#DIV/0!</v>
      </c>
      <c r="L499" s="3"/>
      <c r="M499" s="216"/>
      <c r="N499" s="217"/>
      <c r="O499" s="218"/>
      <c r="P499" s="150"/>
      <c r="Q499" s="219"/>
      <c r="R499" s="219"/>
      <c r="S499" s="220"/>
      <c r="T499" s="221"/>
      <c r="U499" s="222"/>
      <c r="V499" s="22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</row>
    <row r="500" spans="1:60" s="14" customFormat="1" ht="30">
      <c r="A500" s="184">
        <v>5946</v>
      </c>
      <c r="B500" s="37" t="s">
        <v>434</v>
      </c>
      <c r="C500" s="109" t="s">
        <v>37</v>
      </c>
      <c r="D500" s="263"/>
      <c r="E500" s="143">
        <v>50</v>
      </c>
      <c r="F500" s="94">
        <f t="shared" si="50"/>
        <v>0</v>
      </c>
      <c r="G500" s="256" t="e">
        <f t="shared" si="46"/>
        <v>#DIV/0!</v>
      </c>
      <c r="H500" s="251">
        <v>7.4501382441080415E-4</v>
      </c>
      <c r="I500" s="251">
        <v>8.2779313823422686E-4</v>
      </c>
      <c r="J500" s="251">
        <v>9.1057245205764957E-4</v>
      </c>
      <c r="K500" s="252" t="e">
        <f t="shared" si="47"/>
        <v>#DIV/0!</v>
      </c>
      <c r="L500" s="13"/>
      <c r="M500" s="216"/>
      <c r="N500" s="217"/>
      <c r="O500" s="218"/>
      <c r="P500" s="150"/>
      <c r="Q500" s="219"/>
      <c r="R500" s="219"/>
      <c r="S500" s="220"/>
      <c r="T500" s="221"/>
      <c r="U500" s="222"/>
      <c r="V500" s="22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</row>
    <row r="501" spans="1:60" s="14" customFormat="1" ht="29.25" customHeight="1">
      <c r="A501" s="184">
        <v>104715</v>
      </c>
      <c r="B501" s="37" t="s">
        <v>639</v>
      </c>
      <c r="C501" s="109" t="s">
        <v>36</v>
      </c>
      <c r="D501" s="263"/>
      <c r="E501" s="143">
        <v>50</v>
      </c>
      <c r="F501" s="94">
        <f t="shared" si="50"/>
        <v>0</v>
      </c>
      <c r="G501" s="256" t="e">
        <f t="shared" si="46"/>
        <v>#DIV/0!</v>
      </c>
      <c r="H501" s="251">
        <v>6.5666179023282471E-4</v>
      </c>
      <c r="I501" s="251">
        <v>7.2962421136980524E-4</v>
      </c>
      <c r="J501" s="251">
        <v>8.0258663250678587E-4</v>
      </c>
      <c r="K501" s="252" t="e">
        <f t="shared" si="47"/>
        <v>#DIV/0!</v>
      </c>
      <c r="L501" s="13"/>
      <c r="M501" s="224"/>
      <c r="N501" s="225"/>
      <c r="O501" s="226"/>
      <c r="P501" s="227"/>
      <c r="Q501" s="227"/>
      <c r="R501" s="227"/>
      <c r="S501" s="220"/>
      <c r="T501" s="221"/>
      <c r="U501" s="218"/>
      <c r="V501" s="22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</row>
    <row r="502" spans="1:60" s="2" customFormat="1" ht="30">
      <c r="A502" s="184">
        <v>104714</v>
      </c>
      <c r="B502" s="37" t="s">
        <v>640</v>
      </c>
      <c r="C502" s="109" t="s">
        <v>36</v>
      </c>
      <c r="D502" s="263"/>
      <c r="E502" s="143">
        <v>50</v>
      </c>
      <c r="F502" s="94">
        <f t="shared" si="50"/>
        <v>0</v>
      </c>
      <c r="G502" s="256" t="e">
        <f t="shared" si="46"/>
        <v>#DIV/0!</v>
      </c>
      <c r="H502" s="251">
        <v>5.0167409604204587E-4</v>
      </c>
      <c r="I502" s="251">
        <v>5.5741566226893979E-4</v>
      </c>
      <c r="J502" s="251">
        <v>6.1315722849583382E-4</v>
      </c>
      <c r="K502" s="252" t="e">
        <f t="shared" si="47"/>
        <v>#DIV/0!</v>
      </c>
      <c r="L502" s="3"/>
      <c r="M502" s="224"/>
      <c r="N502" s="225"/>
      <c r="O502" s="226"/>
      <c r="P502" s="227"/>
      <c r="Q502" s="227"/>
      <c r="R502" s="227"/>
      <c r="S502" s="220"/>
      <c r="T502" s="221"/>
      <c r="U502" s="218"/>
      <c r="V502" s="22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</row>
    <row r="503" spans="1:60" s="2" customFormat="1" ht="45">
      <c r="A503" s="189">
        <v>89876</v>
      </c>
      <c r="B503" s="190" t="s">
        <v>456</v>
      </c>
      <c r="C503" s="83" t="s">
        <v>28</v>
      </c>
      <c r="D503" s="262"/>
      <c r="E503" s="132">
        <v>50</v>
      </c>
      <c r="F503" s="84">
        <f t="shared" si="50"/>
        <v>0</v>
      </c>
      <c r="G503" s="256" t="e">
        <f t="shared" si="46"/>
        <v>#DIV/0!</v>
      </c>
      <c r="H503" s="251">
        <v>2.4088370986198207E-3</v>
      </c>
      <c r="I503" s="251">
        <v>2.676485665133134E-3</v>
      </c>
      <c r="J503" s="251">
        <v>2.9441342316464478E-3</v>
      </c>
      <c r="K503" s="252" t="e">
        <f t="shared" si="47"/>
        <v>#DIV/0!</v>
      </c>
      <c r="L503" s="3"/>
      <c r="M503" s="224"/>
      <c r="N503" s="225"/>
      <c r="O503" s="226"/>
      <c r="P503" s="227"/>
      <c r="Q503" s="227"/>
      <c r="R503" s="227"/>
      <c r="S503" s="220"/>
      <c r="T503" s="221"/>
      <c r="U503" s="218"/>
      <c r="V503" s="22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</row>
    <row r="504" spans="1:60" s="14" customFormat="1" ht="45">
      <c r="A504" s="189">
        <v>89877</v>
      </c>
      <c r="B504" s="85" t="s">
        <v>51</v>
      </c>
      <c r="C504" s="83" t="s">
        <v>37</v>
      </c>
      <c r="D504" s="262"/>
      <c r="E504" s="132">
        <v>50</v>
      </c>
      <c r="F504" s="84">
        <f t="shared" si="50"/>
        <v>0</v>
      </c>
      <c r="G504" s="256" t="e">
        <f t="shared" si="46"/>
        <v>#DIV/0!</v>
      </c>
      <c r="H504" s="251">
        <v>6.5582157337524334E-4</v>
      </c>
      <c r="I504" s="251">
        <v>7.2869063708360369E-4</v>
      </c>
      <c r="J504" s="251">
        <v>8.0155970079196415E-4</v>
      </c>
      <c r="K504" s="252" t="e">
        <f t="shared" si="47"/>
        <v>#DIV/0!</v>
      </c>
      <c r="L504" s="13"/>
      <c r="M504" s="224"/>
      <c r="N504" s="225"/>
      <c r="O504" s="226"/>
      <c r="P504" s="227"/>
      <c r="Q504" s="227"/>
      <c r="R504" s="227"/>
      <c r="S504" s="220"/>
      <c r="T504" s="221"/>
      <c r="U504" s="218"/>
      <c r="V504" s="22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</row>
    <row r="505" spans="1:60" s="2" customFormat="1" ht="45">
      <c r="A505" s="179" t="s">
        <v>54</v>
      </c>
      <c r="B505" s="68" t="s">
        <v>55</v>
      </c>
      <c r="C505" s="83" t="s">
        <v>28</v>
      </c>
      <c r="D505" s="262"/>
      <c r="E505" s="132">
        <v>50</v>
      </c>
      <c r="F505" s="29">
        <f t="shared" si="50"/>
        <v>0</v>
      </c>
      <c r="G505" s="256" t="e">
        <f t="shared" si="46"/>
        <v>#DIV/0!</v>
      </c>
      <c r="H505" s="251">
        <v>9.3218828745354624E-4</v>
      </c>
      <c r="I505" s="251">
        <v>1.0357647638372736E-3</v>
      </c>
      <c r="J505" s="251">
        <v>1.139341240221001E-3</v>
      </c>
      <c r="K505" s="252" t="e">
        <f t="shared" si="47"/>
        <v>#DIV/0!</v>
      </c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</row>
    <row r="506" spans="1:60" s="14" customFormat="1" ht="45">
      <c r="A506" s="179" t="s">
        <v>56</v>
      </c>
      <c r="B506" s="68" t="s">
        <v>55</v>
      </c>
      <c r="C506" s="83" t="s">
        <v>37</v>
      </c>
      <c r="D506" s="262"/>
      <c r="E506" s="132">
        <v>50</v>
      </c>
      <c r="F506" s="29">
        <f t="shared" si="50"/>
        <v>0</v>
      </c>
      <c r="G506" s="256" t="e">
        <f t="shared" si="46"/>
        <v>#DIV/0!</v>
      </c>
      <c r="H506" s="251">
        <v>4.2030232498858861E-4</v>
      </c>
      <c r="I506" s="251">
        <v>4.6700258332065399E-4</v>
      </c>
      <c r="J506" s="251">
        <v>5.1370284165271941E-4</v>
      </c>
      <c r="K506" s="252" t="e">
        <f t="shared" si="47"/>
        <v>#DIV/0!</v>
      </c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</row>
    <row r="507" spans="1:60" s="2" customFormat="1">
      <c r="A507" s="153"/>
      <c r="B507" s="70" t="s">
        <v>484</v>
      </c>
      <c r="C507" s="65"/>
      <c r="D507" s="66"/>
      <c r="E507" s="125"/>
      <c r="F507" s="28"/>
      <c r="G507" s="28"/>
      <c r="H507" s="28"/>
      <c r="I507" s="28"/>
      <c r="J507" s="28"/>
      <c r="K507" s="28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</row>
    <row r="508" spans="1:60" s="2" customFormat="1" ht="30">
      <c r="A508" s="165" t="s">
        <v>427</v>
      </c>
      <c r="B508" s="33" t="s">
        <v>426</v>
      </c>
      <c r="C508" s="34" t="s">
        <v>28</v>
      </c>
      <c r="D508" s="263"/>
      <c r="E508" s="143">
        <v>100</v>
      </c>
      <c r="F508" s="94">
        <f t="shared" ref="F508:F513" si="51">E508*D508</f>
        <v>0</v>
      </c>
      <c r="G508" s="256" t="e">
        <f t="shared" si="46"/>
        <v>#DIV/0!</v>
      </c>
      <c r="H508" s="251">
        <v>5.8362755568921337E-4</v>
      </c>
      <c r="I508" s="251">
        <v>6.4847506187690369E-4</v>
      </c>
      <c r="J508" s="251">
        <v>7.1332256806459413E-4</v>
      </c>
      <c r="K508" s="252" t="e">
        <f t="shared" si="47"/>
        <v>#DIV/0!</v>
      </c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</row>
    <row r="509" spans="1:60" s="2" customFormat="1" ht="30">
      <c r="A509" s="165" t="s">
        <v>425</v>
      </c>
      <c r="B509" s="33" t="s">
        <v>424</v>
      </c>
      <c r="C509" s="34" t="s">
        <v>37</v>
      </c>
      <c r="D509" s="263"/>
      <c r="E509" s="143">
        <v>80</v>
      </c>
      <c r="F509" s="94">
        <f t="shared" si="51"/>
        <v>0</v>
      </c>
      <c r="G509" s="256" t="e">
        <f t="shared" si="46"/>
        <v>#DIV/0!</v>
      </c>
      <c r="H509" s="251">
        <v>3.8406958880704111E-4</v>
      </c>
      <c r="I509" s="251">
        <v>4.2674398756337899E-4</v>
      </c>
      <c r="J509" s="251">
        <v>4.6941838631971692E-4</v>
      </c>
      <c r="K509" s="252" t="e">
        <f t="shared" si="47"/>
        <v>#DIV/0!</v>
      </c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</row>
    <row r="510" spans="1:60" s="2" customFormat="1" ht="30">
      <c r="A510" s="165" t="s">
        <v>423</v>
      </c>
      <c r="B510" s="33" t="s">
        <v>422</v>
      </c>
      <c r="C510" s="34" t="s">
        <v>36</v>
      </c>
      <c r="D510" s="263"/>
      <c r="E510" s="143">
        <v>100</v>
      </c>
      <c r="F510" s="94">
        <f t="shared" si="51"/>
        <v>0</v>
      </c>
      <c r="G510" s="256" t="e">
        <f t="shared" si="46"/>
        <v>#DIV/0!</v>
      </c>
      <c r="H510" s="251">
        <v>9.0097099959110028E-5</v>
      </c>
      <c r="I510" s="251">
        <v>1.0010788884345558E-4</v>
      </c>
      <c r="J510" s="251">
        <v>1.1011867772780114E-4</v>
      </c>
      <c r="K510" s="252" t="e">
        <f t="shared" si="47"/>
        <v>#DIV/0!</v>
      </c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</row>
    <row r="511" spans="1:60" s="2" customFormat="1" ht="30">
      <c r="A511" s="184">
        <v>93414</v>
      </c>
      <c r="B511" s="37" t="s">
        <v>482</v>
      </c>
      <c r="C511" s="109" t="s">
        <v>36</v>
      </c>
      <c r="D511" s="263"/>
      <c r="E511" s="143">
        <v>300</v>
      </c>
      <c r="F511" s="94">
        <f t="shared" si="51"/>
        <v>0</v>
      </c>
      <c r="G511" s="256" t="e">
        <f t="shared" si="46"/>
        <v>#DIV/0!</v>
      </c>
      <c r="H511" s="251">
        <v>4.7776023163396069E-4</v>
      </c>
      <c r="I511" s="251">
        <v>5.3084470181551189E-4</v>
      </c>
      <c r="J511" s="251">
        <v>5.8392917199706314E-4</v>
      </c>
      <c r="K511" s="252" t="e">
        <f t="shared" si="47"/>
        <v>#DIV/0!</v>
      </c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</row>
    <row r="512" spans="1:60" s="2" customFormat="1" ht="45">
      <c r="A512" s="184">
        <v>5901</v>
      </c>
      <c r="B512" s="37" t="s">
        <v>485</v>
      </c>
      <c r="C512" s="109" t="s">
        <v>28</v>
      </c>
      <c r="D512" s="263"/>
      <c r="E512" s="143">
        <v>100</v>
      </c>
      <c r="F512" s="94">
        <f t="shared" si="51"/>
        <v>0</v>
      </c>
      <c r="G512" s="256" t="e">
        <f t="shared" si="46"/>
        <v>#DIV/0!</v>
      </c>
      <c r="H512" s="251">
        <v>4.601932361039133E-3</v>
      </c>
      <c r="I512" s="251">
        <v>5.1132581789323697E-3</v>
      </c>
      <c r="J512" s="251">
        <v>5.6245839968256071E-3</v>
      </c>
      <c r="K512" s="252" t="e">
        <f t="shared" si="47"/>
        <v>#DIV/0!</v>
      </c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</row>
    <row r="513" spans="1:60" s="2" customFormat="1">
      <c r="A513" s="184">
        <v>97064</v>
      </c>
      <c r="B513" s="37" t="s">
        <v>486</v>
      </c>
      <c r="C513" s="109" t="s">
        <v>27</v>
      </c>
      <c r="D513" s="263"/>
      <c r="E513" s="143">
        <v>500</v>
      </c>
      <c r="F513" s="94">
        <f t="shared" si="51"/>
        <v>0</v>
      </c>
      <c r="G513" s="256" t="e">
        <f t="shared" si="46"/>
        <v>#DIV/0!</v>
      </c>
      <c r="H513" s="251">
        <v>2.2711707981084117E-3</v>
      </c>
      <c r="I513" s="251">
        <v>2.5235231090093464E-3</v>
      </c>
      <c r="J513" s="251">
        <v>2.7758754199102812E-3</v>
      </c>
      <c r="K513" s="252" t="e">
        <f t="shared" si="47"/>
        <v>#DIV/0!</v>
      </c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</row>
    <row r="514" spans="1:60" s="197" customFormat="1">
      <c r="A514" s="165" t="s">
        <v>594</v>
      </c>
      <c r="B514" s="33" t="s">
        <v>421</v>
      </c>
      <c r="C514" s="209" t="s">
        <v>345</v>
      </c>
      <c r="D514" s="263"/>
      <c r="E514" s="143">
        <v>30</v>
      </c>
      <c r="F514" s="94">
        <f t="shared" ref="F514:F516" si="52">E514*D514</f>
        <v>0</v>
      </c>
      <c r="G514" s="256" t="e">
        <f t="shared" si="46"/>
        <v>#DIV/0!</v>
      </c>
      <c r="H514" s="251">
        <v>6.2944083116661968E-3</v>
      </c>
      <c r="I514" s="251">
        <v>6.9937870129624406E-3</v>
      </c>
      <c r="J514" s="251">
        <v>7.6931657142586853E-3</v>
      </c>
      <c r="K514" s="252" t="e">
        <f t="shared" si="47"/>
        <v>#DIV/0!</v>
      </c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60" s="198" customFormat="1" ht="30">
      <c r="A515" s="165" t="s">
        <v>595</v>
      </c>
      <c r="B515" s="33" t="s">
        <v>483</v>
      </c>
      <c r="C515" s="209" t="s">
        <v>345</v>
      </c>
      <c r="D515" s="263"/>
      <c r="E515" s="143">
        <v>150</v>
      </c>
      <c r="F515" s="94">
        <f t="shared" si="52"/>
        <v>0</v>
      </c>
      <c r="G515" s="256" t="e">
        <f t="shared" si="46"/>
        <v>#DIV/0!</v>
      </c>
      <c r="H515" s="251">
        <v>2.6092541097465938E-2</v>
      </c>
      <c r="I515" s="251">
        <v>2.899171233051771E-2</v>
      </c>
      <c r="J515" s="251">
        <v>3.1890883563569485E-2</v>
      </c>
      <c r="K515" s="252" t="e">
        <f t="shared" si="47"/>
        <v>#DIV/0!</v>
      </c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</row>
    <row r="516" spans="1:60" s="198" customFormat="1">
      <c r="A516" s="230" t="s">
        <v>664</v>
      </c>
      <c r="B516" s="233" t="s">
        <v>665</v>
      </c>
      <c r="C516" s="246" t="s">
        <v>34</v>
      </c>
      <c r="D516" s="263"/>
      <c r="E516" s="235">
        <v>20</v>
      </c>
      <c r="F516" s="94">
        <f t="shared" si="52"/>
        <v>0</v>
      </c>
      <c r="G516" s="256" t="e">
        <f t="shared" si="46"/>
        <v>#DIV/0!</v>
      </c>
      <c r="H516" s="251">
        <v>4.8482250762311102E-3</v>
      </c>
      <c r="I516" s="251">
        <v>5.3869167513679005E-3</v>
      </c>
      <c r="J516" s="251">
        <v>5.9256084265046907E-3</v>
      </c>
      <c r="K516" s="252" t="e">
        <f t="shared" si="47"/>
        <v>#DIV/0!</v>
      </c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</row>
    <row r="517" spans="1:60" s="198" customFormat="1">
      <c r="A517" s="201"/>
      <c r="B517" s="201" t="s">
        <v>608</v>
      </c>
      <c r="C517" s="201"/>
      <c r="D517" s="201"/>
      <c r="E517" s="201"/>
      <c r="F517" s="201"/>
      <c r="G517" s="201"/>
      <c r="H517" s="201"/>
      <c r="I517" s="201"/>
      <c r="J517" s="201"/>
      <c r="K517" s="201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</row>
    <row r="518" spans="1:60" s="198" customFormat="1">
      <c r="A518" s="230" t="s">
        <v>614</v>
      </c>
      <c r="B518" s="233" t="s">
        <v>646</v>
      </c>
      <c r="C518" s="234" t="s">
        <v>34</v>
      </c>
      <c r="D518" s="266"/>
      <c r="E518" s="235">
        <v>2</v>
      </c>
      <c r="F518" s="231">
        <f>D518*E518</f>
        <v>0</v>
      </c>
      <c r="G518" s="256" t="e">
        <f t="shared" si="46"/>
        <v>#DIV/0!</v>
      </c>
      <c r="H518" s="251">
        <v>3.0873199430525087E-3</v>
      </c>
      <c r="I518" s="251">
        <v>3.4303554922805652E-3</v>
      </c>
      <c r="J518" s="251">
        <v>3.7733910415086221E-3</v>
      </c>
      <c r="K518" s="252" t="e">
        <f t="shared" si="47"/>
        <v>#DIV/0!</v>
      </c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</row>
    <row r="519" spans="1:60" s="198" customFormat="1">
      <c r="A519" s="230" t="s">
        <v>615</v>
      </c>
      <c r="B519" s="233" t="s">
        <v>647</v>
      </c>
      <c r="C519" s="234" t="s">
        <v>34</v>
      </c>
      <c r="D519" s="266"/>
      <c r="E519" s="235">
        <v>2</v>
      </c>
      <c r="F519" s="231">
        <f t="shared" ref="F519:F521" si="53">D519*E519</f>
        <v>0</v>
      </c>
      <c r="G519" s="256" t="e">
        <f t="shared" ref="G519:G550" si="54">F519/$E$551</f>
        <v>#DIV/0!</v>
      </c>
      <c r="H519" s="251">
        <v>7.6592308329629505E-4</v>
      </c>
      <c r="I519" s="251">
        <v>8.5102564810699444E-4</v>
      </c>
      <c r="J519" s="251">
        <v>9.3612821291769394E-4</v>
      </c>
      <c r="K519" s="252" t="e">
        <f t="shared" ref="K519:K550" si="55">IF(AND(G519&gt;=H519,G519&lt;=J519),"OK","Ajustar")</f>
        <v>#DIV/0!</v>
      </c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</row>
    <row r="520" spans="1:60" s="198" customFormat="1" ht="30">
      <c r="A520" s="230" t="s">
        <v>616</v>
      </c>
      <c r="B520" s="233" t="s">
        <v>648</v>
      </c>
      <c r="C520" s="234" t="s">
        <v>34</v>
      </c>
      <c r="D520" s="266"/>
      <c r="E520" s="235">
        <v>1</v>
      </c>
      <c r="F520" s="231">
        <f t="shared" si="53"/>
        <v>0</v>
      </c>
      <c r="G520" s="256" t="e">
        <f t="shared" si="54"/>
        <v>#DIV/0!</v>
      </c>
      <c r="H520" s="251">
        <v>1.3890667098089967E-3</v>
      </c>
      <c r="I520" s="251">
        <v>1.5434074553433298E-3</v>
      </c>
      <c r="J520" s="251">
        <v>1.6977482008776628E-3</v>
      </c>
      <c r="K520" s="252" t="e">
        <f t="shared" si="55"/>
        <v>#DIV/0!</v>
      </c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</row>
    <row r="521" spans="1:60" s="198" customFormat="1">
      <c r="A521" s="230" t="s">
        <v>617</v>
      </c>
      <c r="B521" s="233" t="s">
        <v>649</v>
      </c>
      <c r="C521" s="234" t="s">
        <v>34</v>
      </c>
      <c r="D521" s="266"/>
      <c r="E521" s="235">
        <v>1</v>
      </c>
      <c r="F521" s="231">
        <f t="shared" si="53"/>
        <v>0</v>
      </c>
      <c r="G521" s="256" t="e">
        <f t="shared" si="54"/>
        <v>#DIV/0!</v>
      </c>
      <c r="H521" s="251">
        <v>1.0215888017599227E-3</v>
      </c>
      <c r="I521" s="251">
        <v>1.1350986686221364E-3</v>
      </c>
      <c r="J521" s="251">
        <v>1.24860853548435E-3</v>
      </c>
      <c r="K521" s="252" t="e">
        <f t="shared" si="55"/>
        <v>#DIV/0!</v>
      </c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</row>
    <row r="522" spans="1:60" s="14" customFormat="1">
      <c r="A522" s="201"/>
      <c r="B522" s="201" t="s">
        <v>488</v>
      </c>
      <c r="C522" s="201"/>
      <c r="D522" s="201"/>
      <c r="E522" s="201"/>
      <c r="F522" s="201"/>
      <c r="G522" s="201"/>
      <c r="H522" s="201"/>
      <c r="I522" s="201"/>
      <c r="J522" s="201"/>
      <c r="K522" s="201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</row>
    <row r="523" spans="1:60" s="14" customFormat="1">
      <c r="A523" s="207" t="s">
        <v>596</v>
      </c>
      <c r="B523" s="200" t="s">
        <v>489</v>
      </c>
      <c r="C523" s="141" t="s">
        <v>33</v>
      </c>
      <c r="D523" s="267"/>
      <c r="E523" s="206">
        <v>400</v>
      </c>
      <c r="F523" s="94">
        <f t="shared" ref="F523:F532" si="56">E523*D523</f>
        <v>0</v>
      </c>
      <c r="G523" s="256" t="e">
        <f t="shared" si="54"/>
        <v>#DIV/0!</v>
      </c>
      <c r="H523" s="251">
        <v>6.1618340219413929E-4</v>
      </c>
      <c r="I523" s="251">
        <v>6.8464822466015479E-4</v>
      </c>
      <c r="J523" s="251">
        <v>7.5311304712617029E-4</v>
      </c>
      <c r="K523" s="252" t="e">
        <f t="shared" si="55"/>
        <v>#DIV/0!</v>
      </c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</row>
    <row r="524" spans="1:60" s="14" customFormat="1">
      <c r="A524" s="207" t="s">
        <v>597</v>
      </c>
      <c r="B524" s="200" t="s">
        <v>490</v>
      </c>
      <c r="C524" s="141" t="s">
        <v>33</v>
      </c>
      <c r="D524" s="267"/>
      <c r="E524" s="206">
        <v>400</v>
      </c>
      <c r="F524" s="94">
        <f t="shared" si="56"/>
        <v>0</v>
      </c>
      <c r="G524" s="256" t="e">
        <f t="shared" si="54"/>
        <v>#DIV/0!</v>
      </c>
      <c r="H524" s="251">
        <v>6.4780281988210031E-4</v>
      </c>
      <c r="I524" s="251">
        <v>7.1978091098011138E-4</v>
      </c>
      <c r="J524" s="251">
        <v>7.9175900207812257E-4</v>
      </c>
      <c r="K524" s="252" t="e">
        <f t="shared" si="55"/>
        <v>#DIV/0!</v>
      </c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</row>
    <row r="525" spans="1:60" s="14" customFormat="1">
      <c r="A525" s="207" t="s">
        <v>598</v>
      </c>
      <c r="B525" s="200" t="s">
        <v>491</v>
      </c>
      <c r="C525" s="141" t="s">
        <v>33</v>
      </c>
      <c r="D525" s="267"/>
      <c r="E525" s="206">
        <v>400</v>
      </c>
      <c r="F525" s="94">
        <f t="shared" si="56"/>
        <v>0</v>
      </c>
      <c r="G525" s="256" t="e">
        <f t="shared" si="54"/>
        <v>#DIV/0!</v>
      </c>
      <c r="H525" s="251">
        <v>7.8139485961373537E-4</v>
      </c>
      <c r="I525" s="251">
        <v>8.6821651068192817E-4</v>
      </c>
      <c r="J525" s="251">
        <v>9.5503816175012107E-4</v>
      </c>
      <c r="K525" s="252" t="e">
        <f t="shared" si="55"/>
        <v>#DIV/0!</v>
      </c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</row>
    <row r="526" spans="1:60" s="14" customFormat="1">
      <c r="A526" s="207" t="s">
        <v>599</v>
      </c>
      <c r="B526" s="200" t="s">
        <v>492</v>
      </c>
      <c r="C526" s="141" t="s">
        <v>33</v>
      </c>
      <c r="D526" s="267"/>
      <c r="E526" s="206">
        <v>400</v>
      </c>
      <c r="F526" s="94">
        <f t="shared" si="56"/>
        <v>0</v>
      </c>
      <c r="G526" s="256" t="e">
        <f t="shared" si="54"/>
        <v>#DIV/0!</v>
      </c>
      <c r="H526" s="251">
        <v>9.4146816165903782E-4</v>
      </c>
      <c r="I526" s="251">
        <v>1.0460757351767086E-3</v>
      </c>
      <c r="J526" s="251">
        <v>1.1506833086943795E-3</v>
      </c>
      <c r="K526" s="252" t="e">
        <f t="shared" si="55"/>
        <v>#DIV/0!</v>
      </c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</row>
    <row r="527" spans="1:60" s="14" customFormat="1">
      <c r="A527" s="207" t="s">
        <v>600</v>
      </c>
      <c r="B527" s="200" t="s">
        <v>493</v>
      </c>
      <c r="C527" s="141" t="s">
        <v>33</v>
      </c>
      <c r="D527" s="267"/>
      <c r="E527" s="206">
        <v>250</v>
      </c>
      <c r="F527" s="94">
        <f t="shared" si="56"/>
        <v>0</v>
      </c>
      <c r="G527" s="256" t="e">
        <f t="shared" si="54"/>
        <v>#DIV/0!</v>
      </c>
      <c r="H527" s="251">
        <v>3.8190327926240357E-4</v>
      </c>
      <c r="I527" s="251">
        <v>4.2433697695822616E-4</v>
      </c>
      <c r="J527" s="251">
        <v>4.667706746540488E-4</v>
      </c>
      <c r="K527" s="252" t="e">
        <f t="shared" si="55"/>
        <v>#DIV/0!</v>
      </c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</row>
    <row r="528" spans="1:60" s="14" customFormat="1">
      <c r="A528" s="207" t="s">
        <v>601</v>
      </c>
      <c r="B528" s="200" t="s">
        <v>494</v>
      </c>
      <c r="C528" s="141" t="s">
        <v>33</v>
      </c>
      <c r="D528" s="267"/>
      <c r="E528" s="206">
        <v>250</v>
      </c>
      <c r="F528" s="94">
        <f t="shared" si="56"/>
        <v>0</v>
      </c>
      <c r="G528" s="256" t="e">
        <f t="shared" si="54"/>
        <v>#DIV/0!</v>
      </c>
      <c r="H528" s="251">
        <v>4.6416317059123951E-4</v>
      </c>
      <c r="I528" s="251">
        <v>5.1573685621248832E-4</v>
      </c>
      <c r="J528" s="251">
        <v>5.6731054183373718E-4</v>
      </c>
      <c r="K528" s="252" t="e">
        <f t="shared" si="55"/>
        <v>#DIV/0!</v>
      </c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</row>
    <row r="529" spans="1:60" s="14" customFormat="1">
      <c r="A529" s="207">
        <v>339</v>
      </c>
      <c r="B529" s="200" t="s">
        <v>495</v>
      </c>
      <c r="C529" s="141" t="s">
        <v>27</v>
      </c>
      <c r="D529" s="267"/>
      <c r="E529" s="206">
        <v>1000</v>
      </c>
      <c r="F529" s="94">
        <f t="shared" si="56"/>
        <v>0</v>
      </c>
      <c r="G529" s="256" t="e">
        <f t="shared" si="54"/>
        <v>#DIV/0!</v>
      </c>
      <c r="H529" s="251">
        <v>2.1199317637437648E-4</v>
      </c>
      <c r="I529" s="251">
        <v>2.3554797374930719E-4</v>
      </c>
      <c r="J529" s="251">
        <v>2.5910277112423791E-4</v>
      </c>
      <c r="K529" s="252" t="e">
        <f t="shared" si="55"/>
        <v>#DIV/0!</v>
      </c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</row>
    <row r="530" spans="1:60" s="14" customFormat="1">
      <c r="A530" s="207">
        <v>340</v>
      </c>
      <c r="B530" s="200" t="s">
        <v>496</v>
      </c>
      <c r="C530" s="141" t="s">
        <v>27</v>
      </c>
      <c r="D530" s="267"/>
      <c r="E530" s="206">
        <v>1000</v>
      </c>
      <c r="F530" s="94">
        <f t="shared" si="56"/>
        <v>0</v>
      </c>
      <c r="G530" s="256" t="e">
        <f t="shared" si="54"/>
        <v>#DIV/0!</v>
      </c>
      <c r="H530" s="251">
        <v>1.9131091526468125E-4</v>
      </c>
      <c r="I530" s="251">
        <v>2.1256768362742359E-4</v>
      </c>
      <c r="J530" s="251">
        <v>2.3382445199016596E-4</v>
      </c>
      <c r="K530" s="252" t="e">
        <f t="shared" si="55"/>
        <v>#DIV/0!</v>
      </c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</row>
    <row r="531" spans="1:60" s="14" customFormat="1">
      <c r="A531" s="207">
        <v>7307</v>
      </c>
      <c r="B531" s="200" t="s">
        <v>497</v>
      </c>
      <c r="C531" s="141" t="s">
        <v>481</v>
      </c>
      <c r="D531" s="267"/>
      <c r="E531" s="206">
        <v>200</v>
      </c>
      <c r="F531" s="94">
        <f t="shared" si="56"/>
        <v>0</v>
      </c>
      <c r="G531" s="256" t="e">
        <f t="shared" si="54"/>
        <v>#DIV/0!</v>
      </c>
      <c r="H531" s="251">
        <v>1.2704078886630319E-3</v>
      </c>
      <c r="I531" s="251">
        <v>1.4115643207367021E-3</v>
      </c>
      <c r="J531" s="251">
        <v>1.5527207528103725E-3</v>
      </c>
      <c r="K531" s="252" t="e">
        <f t="shared" si="55"/>
        <v>#DIV/0!</v>
      </c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</row>
    <row r="532" spans="1:60" s="14" customFormat="1" ht="30">
      <c r="A532" s="207">
        <v>98764</v>
      </c>
      <c r="B532" s="232" t="s">
        <v>549</v>
      </c>
      <c r="C532" s="206" t="s">
        <v>28</v>
      </c>
      <c r="D532" s="267"/>
      <c r="E532" s="206">
        <v>1000</v>
      </c>
      <c r="F532" s="94">
        <f t="shared" si="56"/>
        <v>0</v>
      </c>
      <c r="G532" s="256" t="e">
        <f t="shared" si="54"/>
        <v>#DIV/0!</v>
      </c>
      <c r="H532" s="251">
        <v>6.7217348606509624E-4</v>
      </c>
      <c r="I532" s="251">
        <v>7.46859428961218E-4</v>
      </c>
      <c r="J532" s="251">
        <v>8.2154537185733986E-4</v>
      </c>
      <c r="K532" s="252" t="e">
        <f t="shared" si="55"/>
        <v>#DIV/0!</v>
      </c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</row>
    <row r="533" spans="1:60" s="14" customFormat="1">
      <c r="A533" s="207" t="s">
        <v>602</v>
      </c>
      <c r="B533" s="232" t="s">
        <v>609</v>
      </c>
      <c r="C533" s="206" t="s">
        <v>34</v>
      </c>
      <c r="D533" s="268"/>
      <c r="E533" s="206">
        <v>80</v>
      </c>
      <c r="F533" s="231">
        <f>D533*E533</f>
        <v>0</v>
      </c>
      <c r="G533" s="256" t="e">
        <f t="shared" si="54"/>
        <v>#DIV/0!</v>
      </c>
      <c r="H533" s="251">
        <v>9.7964860851725076E-4</v>
      </c>
      <c r="I533" s="251">
        <v>1.0884984539080564E-3</v>
      </c>
      <c r="J533" s="251">
        <v>1.1973482992988622E-3</v>
      </c>
      <c r="K533" s="252" t="e">
        <f t="shared" si="55"/>
        <v>#DIV/0!</v>
      </c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</row>
    <row r="534" spans="1:60" s="14" customFormat="1">
      <c r="A534" s="207" t="s">
        <v>673</v>
      </c>
      <c r="B534" s="232" t="s">
        <v>674</v>
      </c>
      <c r="C534" s="206" t="s">
        <v>27</v>
      </c>
      <c r="D534" s="268"/>
      <c r="E534" s="206">
        <v>100</v>
      </c>
      <c r="F534" s="231">
        <f>D534*E534</f>
        <v>0</v>
      </c>
      <c r="G534" s="256" t="e">
        <f t="shared" si="54"/>
        <v>#DIV/0!</v>
      </c>
      <c r="H534" s="251">
        <v>1.6108512341131715E-2</v>
      </c>
      <c r="I534" s="251">
        <v>1.7898347045701906E-2</v>
      </c>
      <c r="J534" s="251">
        <v>1.9688181750272097E-2</v>
      </c>
      <c r="K534" s="252" t="e">
        <f t="shared" si="55"/>
        <v>#DIV/0!</v>
      </c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</row>
    <row r="535" spans="1:60" s="14" customFormat="1">
      <c r="A535" s="207">
        <v>99855</v>
      </c>
      <c r="B535" s="232" t="s">
        <v>672</v>
      </c>
      <c r="C535" s="206" t="s">
        <v>27</v>
      </c>
      <c r="D535" s="268"/>
      <c r="E535" s="206">
        <v>500</v>
      </c>
      <c r="F535" s="231">
        <f>D535*E535</f>
        <v>0</v>
      </c>
      <c r="G535" s="256" t="e">
        <f t="shared" si="54"/>
        <v>#DIV/0!</v>
      </c>
      <c r="H535" s="251">
        <v>6.1355220223230375E-3</v>
      </c>
      <c r="I535" s="251">
        <v>6.8172466914700417E-3</v>
      </c>
      <c r="J535" s="251">
        <v>7.4989713606170467E-3</v>
      </c>
      <c r="K535" s="252" t="e">
        <f t="shared" si="55"/>
        <v>#DIV/0!</v>
      </c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</row>
    <row r="536" spans="1:60" s="14" customFormat="1">
      <c r="A536" s="201"/>
      <c r="B536" s="11" t="s">
        <v>39</v>
      </c>
      <c r="C536" s="202"/>
      <c r="D536" s="203"/>
      <c r="E536" s="204"/>
      <c r="F536" s="205"/>
      <c r="G536" s="205"/>
      <c r="H536" s="205"/>
      <c r="I536" s="205"/>
      <c r="J536" s="205"/>
      <c r="K536" s="205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</row>
    <row r="537" spans="1:60" s="14" customFormat="1">
      <c r="A537" s="167" t="s">
        <v>328</v>
      </c>
      <c r="B537" s="36" t="s">
        <v>67</v>
      </c>
      <c r="C537" s="108" t="s">
        <v>36</v>
      </c>
      <c r="D537" s="263"/>
      <c r="E537" s="143">
        <v>1800</v>
      </c>
      <c r="F537" s="29">
        <f t="shared" ref="F537:F550" si="57">E537*D537</f>
        <v>0</v>
      </c>
      <c r="G537" s="256" t="e">
        <f t="shared" si="54"/>
        <v>#DIV/0!</v>
      </c>
      <c r="H537" s="251">
        <v>7.2199188251307472E-3</v>
      </c>
      <c r="I537" s="251">
        <v>8.0221320279230523E-3</v>
      </c>
      <c r="J537" s="251">
        <v>8.8243452307153591E-3</v>
      </c>
      <c r="K537" s="252" t="e">
        <f t="shared" si="55"/>
        <v>#DIV/0!</v>
      </c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</row>
    <row r="538" spans="1:60" s="14" customFormat="1">
      <c r="A538" s="167">
        <v>88267</v>
      </c>
      <c r="B538" s="36" t="s">
        <v>329</v>
      </c>
      <c r="C538" s="108" t="s">
        <v>36</v>
      </c>
      <c r="D538" s="263"/>
      <c r="E538" s="143">
        <v>3600</v>
      </c>
      <c r="F538" s="29">
        <f t="shared" si="57"/>
        <v>0</v>
      </c>
      <c r="G538" s="256" t="e">
        <f t="shared" si="54"/>
        <v>#DIV/0!</v>
      </c>
      <c r="H538" s="251">
        <v>1.7422736758807292E-2</v>
      </c>
      <c r="I538" s="251">
        <v>1.9358596398674769E-2</v>
      </c>
      <c r="J538" s="251">
        <v>2.1294456038542249E-2</v>
      </c>
      <c r="K538" s="252" t="e">
        <f t="shared" si="55"/>
        <v>#DIV/0!</v>
      </c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</row>
    <row r="539" spans="1:60" s="2" customFormat="1">
      <c r="A539" s="191" t="s">
        <v>330</v>
      </c>
      <c r="B539" s="149" t="s">
        <v>331</v>
      </c>
      <c r="C539" s="108" t="s">
        <v>36</v>
      </c>
      <c r="D539" s="263"/>
      <c r="E539" s="143">
        <v>6000</v>
      </c>
      <c r="F539" s="29">
        <f t="shared" si="57"/>
        <v>0</v>
      </c>
      <c r="G539" s="256" t="e">
        <f t="shared" si="54"/>
        <v>#DIV/0!</v>
      </c>
      <c r="H539" s="251">
        <v>2.4392141696246854E-2</v>
      </c>
      <c r="I539" s="251">
        <v>2.7102379662496505E-2</v>
      </c>
      <c r="J539" s="251">
        <v>2.9812617628746159E-2</v>
      </c>
      <c r="K539" s="252" t="e">
        <f t="shared" si="55"/>
        <v>#DIV/0!</v>
      </c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</row>
    <row r="540" spans="1:60" s="2" customFormat="1">
      <c r="A540" s="167" t="s">
        <v>332</v>
      </c>
      <c r="B540" s="36" t="s">
        <v>333</v>
      </c>
      <c r="C540" s="108" t="s">
        <v>36</v>
      </c>
      <c r="D540" s="263"/>
      <c r="E540" s="143">
        <v>6000</v>
      </c>
      <c r="F540" s="29">
        <f t="shared" si="57"/>
        <v>0</v>
      </c>
      <c r="G540" s="256" t="e">
        <f t="shared" si="54"/>
        <v>#DIV/0!</v>
      </c>
      <c r="H540" s="251">
        <v>2.9472222081315762E-2</v>
      </c>
      <c r="I540" s="251">
        <v>3.2746913423684181E-2</v>
      </c>
      <c r="J540" s="251">
        <v>3.6021604766052602E-2</v>
      </c>
      <c r="K540" s="252" t="e">
        <f t="shared" si="55"/>
        <v>#DIV/0!</v>
      </c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</row>
    <row r="541" spans="1:60" s="2" customFormat="1">
      <c r="A541" s="192" t="s">
        <v>350</v>
      </c>
      <c r="B541" s="176" t="s">
        <v>349</v>
      </c>
      <c r="C541" s="160" t="s">
        <v>36</v>
      </c>
      <c r="D541" s="264"/>
      <c r="E541" s="159">
        <v>1000</v>
      </c>
      <c r="F541" s="158">
        <f t="shared" si="57"/>
        <v>0</v>
      </c>
      <c r="G541" s="256" t="e">
        <f t="shared" si="54"/>
        <v>#DIV/0!</v>
      </c>
      <c r="H541" s="251">
        <v>5.0296673736140171E-3</v>
      </c>
      <c r="I541" s="251">
        <v>5.5885193040155741E-3</v>
      </c>
      <c r="J541" s="251">
        <v>6.147371234417132E-3</v>
      </c>
      <c r="K541" s="252" t="e">
        <f t="shared" si="55"/>
        <v>#DIV/0!</v>
      </c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</row>
    <row r="542" spans="1:60" s="2" customFormat="1">
      <c r="A542" s="192" t="s">
        <v>348</v>
      </c>
      <c r="B542" s="176" t="s">
        <v>347</v>
      </c>
      <c r="C542" s="160" t="s">
        <v>36</v>
      </c>
      <c r="D542" s="264"/>
      <c r="E542" s="159">
        <v>2000</v>
      </c>
      <c r="F542" s="158">
        <f t="shared" si="57"/>
        <v>0</v>
      </c>
      <c r="G542" s="256" t="e">
        <f t="shared" si="54"/>
        <v>#DIV/0!</v>
      </c>
      <c r="H542" s="251">
        <v>1.019894000971848E-2</v>
      </c>
      <c r="I542" s="251">
        <v>1.1332155566353867E-2</v>
      </c>
      <c r="J542" s="251">
        <v>1.2465371122989254E-2</v>
      </c>
      <c r="K542" s="252" t="e">
        <f t="shared" si="55"/>
        <v>#DIV/0!</v>
      </c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</row>
    <row r="543" spans="1:60" s="2" customFormat="1">
      <c r="A543" s="192" t="s">
        <v>475</v>
      </c>
      <c r="B543" s="176" t="s">
        <v>346</v>
      </c>
      <c r="C543" s="160" t="s">
        <v>36</v>
      </c>
      <c r="D543" s="264"/>
      <c r="E543" s="159">
        <v>1600</v>
      </c>
      <c r="F543" s="158">
        <f t="shared" si="57"/>
        <v>0</v>
      </c>
      <c r="G543" s="256" t="e">
        <f t="shared" si="54"/>
        <v>#DIV/0!</v>
      </c>
      <c r="H543" s="251">
        <v>7.4083859294928446E-3</v>
      </c>
      <c r="I543" s="251">
        <v>8.2315399216587159E-3</v>
      </c>
      <c r="J543" s="251">
        <v>9.054693913824588E-3</v>
      </c>
      <c r="K543" s="252" t="e">
        <f t="shared" si="55"/>
        <v>#DIV/0!</v>
      </c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</row>
    <row r="544" spans="1:60" s="197" customFormat="1">
      <c r="A544" s="192" t="s">
        <v>682</v>
      </c>
      <c r="B544" s="36" t="s">
        <v>659</v>
      </c>
      <c r="C544" s="108" t="s">
        <v>36</v>
      </c>
      <c r="D544" s="264"/>
      <c r="E544" s="143">
        <v>2400</v>
      </c>
      <c r="F544" s="29">
        <f t="shared" si="57"/>
        <v>0</v>
      </c>
      <c r="G544" s="256" t="e">
        <f t="shared" si="54"/>
        <v>#DIV/0!</v>
      </c>
      <c r="H544" s="251">
        <v>1.5071163670634942E-2</v>
      </c>
      <c r="I544" s="251">
        <v>1.6745737411816602E-2</v>
      </c>
      <c r="J544" s="251">
        <v>1.8420311152998265E-2</v>
      </c>
      <c r="K544" s="252" t="e">
        <f t="shared" si="55"/>
        <v>#DIV/0!</v>
      </c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</row>
    <row r="545" spans="1:60" s="2" customFormat="1">
      <c r="A545" s="167" t="s">
        <v>63</v>
      </c>
      <c r="B545" s="36" t="s">
        <v>64</v>
      </c>
      <c r="C545" s="108" t="s">
        <v>36</v>
      </c>
      <c r="D545" s="263"/>
      <c r="E545" s="143">
        <v>1600</v>
      </c>
      <c r="F545" s="29">
        <f t="shared" si="57"/>
        <v>0</v>
      </c>
      <c r="G545" s="256" t="e">
        <f t="shared" si="54"/>
        <v>#DIV/0!</v>
      </c>
      <c r="H545" s="251">
        <v>2.8105124621964898E-2</v>
      </c>
      <c r="I545" s="251">
        <v>3.1227916246627664E-2</v>
      </c>
      <c r="J545" s="251">
        <v>3.435070787129043E-2</v>
      </c>
      <c r="K545" s="252" t="e">
        <f t="shared" si="55"/>
        <v>#DIV/0!</v>
      </c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</row>
    <row r="546" spans="1:60" s="82" customFormat="1">
      <c r="A546" s="193">
        <v>100309</v>
      </c>
      <c r="B546" s="37" t="s">
        <v>41</v>
      </c>
      <c r="C546" s="109" t="s">
        <v>36</v>
      </c>
      <c r="D546" s="269"/>
      <c r="E546" s="143">
        <v>2400</v>
      </c>
      <c r="F546" s="29">
        <f t="shared" si="57"/>
        <v>0</v>
      </c>
      <c r="G546" s="256" t="e">
        <f t="shared" si="54"/>
        <v>#DIV/0!</v>
      </c>
      <c r="H546" s="251">
        <v>1.4177689990696109E-2</v>
      </c>
      <c r="I546" s="251">
        <v>1.5752988878551231E-2</v>
      </c>
      <c r="J546" s="251">
        <v>1.7328287766406356E-2</v>
      </c>
      <c r="K546" s="252" t="e">
        <f t="shared" si="55"/>
        <v>#DIV/0!</v>
      </c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  <c r="AA546" s="61"/>
      <c r="AB546" s="61"/>
      <c r="AC546" s="61"/>
      <c r="AD546" s="61"/>
      <c r="AE546" s="61"/>
      <c r="AF546" s="61"/>
      <c r="AG546" s="61"/>
      <c r="AH546" s="61"/>
      <c r="AI546" s="61"/>
      <c r="AJ546" s="61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61"/>
      <c r="BF546" s="61"/>
      <c r="BG546" s="61"/>
      <c r="BH546" s="61"/>
    </row>
    <row r="547" spans="1:60" s="82" customFormat="1">
      <c r="A547" s="201"/>
      <c r="B547" s="11" t="s">
        <v>42</v>
      </c>
      <c r="C547" s="202"/>
      <c r="D547" s="202"/>
      <c r="E547" s="202"/>
      <c r="F547" s="202"/>
      <c r="G547" s="202"/>
      <c r="H547" s="202"/>
      <c r="I547" s="202"/>
      <c r="J547" s="202"/>
      <c r="K547" s="202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  <c r="AA547" s="61"/>
      <c r="AB547" s="61"/>
      <c r="AC547" s="61"/>
      <c r="AD547" s="61"/>
      <c r="AE547" s="61"/>
      <c r="AF547" s="61"/>
      <c r="AG547" s="61"/>
      <c r="AH547" s="61"/>
      <c r="AI547" s="61"/>
      <c r="AJ547" s="61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61"/>
      <c r="BF547" s="61"/>
      <c r="BG547" s="61"/>
      <c r="BH547" s="61"/>
    </row>
    <row r="548" spans="1:60" s="82" customFormat="1" ht="30">
      <c r="A548" s="193">
        <v>10775</v>
      </c>
      <c r="B548" s="37" t="s">
        <v>667</v>
      </c>
      <c r="C548" s="109" t="s">
        <v>40</v>
      </c>
      <c r="D548" s="269"/>
      <c r="E548" s="109">
        <v>12</v>
      </c>
      <c r="F548" s="29">
        <f t="shared" si="57"/>
        <v>0</v>
      </c>
      <c r="G548" s="256" t="e">
        <f t="shared" si="54"/>
        <v>#DIV/0!</v>
      </c>
      <c r="H548" s="251">
        <v>1.5511695832271452E-3</v>
      </c>
      <c r="I548" s="251">
        <v>1.7235217591412724E-3</v>
      </c>
      <c r="J548" s="251">
        <v>1.8958739350553998E-3</v>
      </c>
      <c r="K548" s="252" t="e">
        <f t="shared" si="55"/>
        <v>#DIV/0!</v>
      </c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  <c r="AA548" s="61"/>
      <c r="AB548" s="61"/>
      <c r="AC548" s="61"/>
      <c r="AD548" s="61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61"/>
      <c r="BF548" s="61"/>
      <c r="BG548" s="61"/>
      <c r="BH548" s="61"/>
    </row>
    <row r="549" spans="1:60" s="82" customFormat="1" ht="30">
      <c r="A549" s="243">
        <v>10776</v>
      </c>
      <c r="B549" s="37" t="s">
        <v>668</v>
      </c>
      <c r="C549" s="109" t="s">
        <v>40</v>
      </c>
      <c r="D549" s="269"/>
      <c r="E549" s="109">
        <v>12</v>
      </c>
      <c r="F549" s="29">
        <f t="shared" si="57"/>
        <v>0</v>
      </c>
      <c r="G549" s="256" t="e">
        <f t="shared" si="54"/>
        <v>#DIV/0!</v>
      </c>
      <c r="H549" s="251">
        <v>1.2118512368962072E-3</v>
      </c>
      <c r="I549" s="251">
        <v>1.3465013743291191E-3</v>
      </c>
      <c r="J549" s="251">
        <v>1.4811515117620312E-3</v>
      </c>
      <c r="K549" s="252" t="e">
        <f t="shared" si="55"/>
        <v>#DIV/0!</v>
      </c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  <c r="AA549" s="61"/>
      <c r="AB549" s="61"/>
      <c r="AC549" s="61"/>
      <c r="AD549" s="61"/>
      <c r="AE549" s="61"/>
      <c r="AF549" s="61"/>
      <c r="AG549" s="61"/>
      <c r="AH549" s="61"/>
      <c r="AI549" s="61"/>
      <c r="AJ549" s="61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61"/>
      <c r="BF549" s="61"/>
      <c r="BG549" s="61"/>
      <c r="BH549" s="61"/>
    </row>
    <row r="550" spans="1:60" s="82" customFormat="1" ht="30">
      <c r="A550" s="193">
        <v>10778</v>
      </c>
      <c r="B550" s="37" t="s">
        <v>666</v>
      </c>
      <c r="C550" s="109" t="s">
        <v>40</v>
      </c>
      <c r="D550" s="269"/>
      <c r="E550" s="109">
        <v>12</v>
      </c>
      <c r="F550" s="29">
        <f t="shared" si="57"/>
        <v>0</v>
      </c>
      <c r="G550" s="256" t="e">
        <f t="shared" si="54"/>
        <v>#DIV/0!</v>
      </c>
      <c r="H550" s="251">
        <v>1.3572733853237518E-3</v>
      </c>
      <c r="I550" s="251">
        <v>1.5080815392486131E-3</v>
      </c>
      <c r="J550" s="251">
        <v>1.6588896931734745E-3</v>
      </c>
      <c r="K550" s="252" t="e">
        <f t="shared" si="55"/>
        <v>#DIV/0!</v>
      </c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  <c r="AA550" s="61"/>
      <c r="AB550" s="61"/>
      <c r="AC550" s="61"/>
      <c r="AD550" s="61"/>
      <c r="AE550" s="61"/>
      <c r="AF550" s="61"/>
      <c r="AG550" s="61"/>
      <c r="AH550" s="61"/>
      <c r="AI550" s="61"/>
      <c r="AJ550" s="61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61"/>
      <c r="BF550" s="61"/>
      <c r="BG550" s="61"/>
      <c r="BH550" s="61"/>
    </row>
    <row r="551" spans="1:60" s="82" customFormat="1" ht="18.75">
      <c r="A551" s="271" t="s">
        <v>714</v>
      </c>
      <c r="B551" s="272"/>
      <c r="C551" s="272"/>
      <c r="D551" s="272"/>
      <c r="E551" s="270">
        <f>SUM(F6:F550)</f>
        <v>0</v>
      </c>
      <c r="F551" s="270"/>
      <c r="G551" s="253"/>
      <c r="H551" s="254"/>
      <c r="I551" s="254"/>
      <c r="J551" s="254"/>
      <c r="K551" s="255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  <c r="AA551" s="61"/>
      <c r="AB551" s="61"/>
      <c r="AC551" s="61"/>
      <c r="AD551" s="61"/>
      <c r="AE551" s="61"/>
      <c r="AF551" s="61"/>
      <c r="AG551" s="61"/>
      <c r="AH551" s="61"/>
      <c r="AI551" s="61"/>
      <c r="AJ551" s="61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61"/>
      <c r="BF551" s="61"/>
      <c r="BG551" s="61"/>
      <c r="BH551" s="61"/>
    </row>
    <row r="552" spans="1:60" s="82" customFormat="1">
      <c r="A552" s="110"/>
      <c r="B552" s="111"/>
      <c r="C552" s="112"/>
      <c r="D552" s="113"/>
      <c r="E552" s="110"/>
      <c r="F552" s="80"/>
      <c r="G552" s="253"/>
      <c r="H552" s="254"/>
      <c r="I552" s="254"/>
      <c r="J552" s="254"/>
      <c r="K552" s="255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  <c r="AA552" s="61"/>
      <c r="AB552" s="61"/>
      <c r="AC552" s="61"/>
      <c r="AD552" s="61"/>
      <c r="AE552" s="61"/>
      <c r="AF552" s="61"/>
      <c r="AG552" s="61"/>
      <c r="AH552" s="61"/>
      <c r="AI552" s="61"/>
      <c r="AJ552" s="61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61"/>
      <c r="BF552" s="61"/>
      <c r="BG552" s="61"/>
      <c r="BH552" s="61"/>
    </row>
    <row r="553" spans="1:60" s="82" customFormat="1">
      <c r="A553" s="110"/>
      <c r="B553" s="111"/>
      <c r="C553" s="112"/>
      <c r="D553" s="113"/>
      <c r="E553" s="110"/>
      <c r="F553" s="80"/>
      <c r="G553" s="253"/>
      <c r="H553" s="254"/>
      <c r="I553" s="254"/>
      <c r="J553" s="254"/>
      <c r="K553" s="255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  <c r="AA553" s="61"/>
      <c r="AB553" s="61"/>
      <c r="AC553" s="61"/>
      <c r="AD553" s="61"/>
      <c r="AE553" s="61"/>
      <c r="AF553" s="61"/>
      <c r="AG553" s="61"/>
      <c r="AH553" s="61"/>
      <c r="AI553" s="61"/>
      <c r="AJ553" s="61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61"/>
      <c r="BF553" s="61"/>
      <c r="BG553" s="61"/>
      <c r="BH553" s="61"/>
    </row>
    <row r="554" spans="1:60" s="59" customFormat="1">
      <c r="A554" s="110"/>
      <c r="B554" s="111"/>
      <c r="C554" s="112"/>
      <c r="D554" s="113"/>
      <c r="E554" s="110"/>
      <c r="F554" s="80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</row>
    <row r="555" spans="1:60" s="14" customFormat="1">
      <c r="A555" s="110"/>
      <c r="B555" s="257" t="s">
        <v>706</v>
      </c>
      <c r="C555" s="112"/>
      <c r="D555" s="113"/>
      <c r="E555" s="110"/>
      <c r="F555" s="80"/>
      <c r="G555" s="229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</row>
    <row r="556" spans="1:60" s="3" customFormat="1">
      <c r="A556" s="110"/>
      <c r="B556" s="257" t="s">
        <v>707</v>
      </c>
      <c r="C556" s="112"/>
      <c r="D556" s="113"/>
      <c r="E556" s="110"/>
      <c r="F556" s="80"/>
    </row>
    <row r="557" spans="1:60" s="14" customFormat="1">
      <c r="A557" s="110"/>
      <c r="B557" s="257" t="s">
        <v>708</v>
      </c>
      <c r="C557" s="112"/>
      <c r="D557" s="113"/>
      <c r="E557" s="110"/>
      <c r="F557" s="80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</row>
    <row r="558" spans="1:60" s="3" customFormat="1">
      <c r="A558" s="110"/>
      <c r="B558" s="257" t="s">
        <v>709</v>
      </c>
      <c r="C558" s="112"/>
      <c r="D558" s="113"/>
      <c r="E558" s="110"/>
      <c r="F558" s="80"/>
    </row>
    <row r="559" spans="1:60" s="14" customFormat="1">
      <c r="A559" s="110"/>
      <c r="B559" s="257"/>
      <c r="C559" s="112"/>
      <c r="D559" s="113"/>
      <c r="E559" s="110"/>
      <c r="F559" s="80"/>
      <c r="G559" s="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</row>
    <row r="560" spans="1:60" s="3" customFormat="1">
      <c r="A560" s="110"/>
      <c r="B560" s="257" t="s">
        <v>710</v>
      </c>
      <c r="C560" s="112"/>
      <c r="D560" s="113"/>
      <c r="E560" s="110"/>
      <c r="F560" s="80"/>
    </row>
    <row r="561" spans="1:60" s="3" customFormat="1">
      <c r="A561" s="110"/>
      <c r="B561" s="257" t="s">
        <v>712</v>
      </c>
      <c r="C561" s="112"/>
      <c r="D561" s="113"/>
      <c r="E561" s="110"/>
      <c r="F561" s="80"/>
    </row>
    <row r="562" spans="1:60" s="3" customFormat="1">
      <c r="A562" s="110"/>
      <c r="B562" s="257" t="s">
        <v>711</v>
      </c>
      <c r="C562" s="112"/>
      <c r="D562" s="113"/>
      <c r="E562" s="110"/>
      <c r="F562" s="80"/>
    </row>
    <row r="563" spans="1:60" s="3" customFormat="1">
      <c r="A563" s="110"/>
      <c r="B563" s="111"/>
      <c r="C563" s="112"/>
      <c r="D563" s="113"/>
      <c r="E563" s="110"/>
      <c r="F563" s="80"/>
      <c r="G563" s="13"/>
    </row>
    <row r="564" spans="1:60" s="3" customFormat="1">
      <c r="A564" s="110"/>
      <c r="B564" s="111"/>
      <c r="C564" s="112"/>
      <c r="D564" s="113"/>
      <c r="E564" s="110"/>
      <c r="F564" s="80"/>
    </row>
    <row r="565" spans="1:60" s="14" customFormat="1">
      <c r="A565" s="110"/>
      <c r="B565" s="111"/>
      <c r="C565" s="112"/>
      <c r="D565" s="113"/>
      <c r="E565" s="110"/>
      <c r="F565" s="80"/>
      <c r="G565" s="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</row>
    <row r="566" spans="1:60" s="3" customFormat="1">
      <c r="A566" s="110"/>
      <c r="B566" s="111"/>
      <c r="C566" s="112"/>
      <c r="D566" s="113"/>
      <c r="E566" s="110"/>
      <c r="F566" s="80"/>
      <c r="G566" s="13"/>
    </row>
    <row r="567" spans="1:60" s="3" customFormat="1">
      <c r="A567" s="110"/>
      <c r="B567" s="111"/>
      <c r="C567" s="112"/>
      <c r="D567" s="113"/>
      <c r="E567" s="110"/>
      <c r="F567" s="80"/>
    </row>
    <row r="568" spans="1:60" s="64" customFormat="1">
      <c r="A568" s="110"/>
      <c r="B568" s="111"/>
      <c r="C568" s="112"/>
      <c r="D568" s="113"/>
      <c r="E568" s="110"/>
      <c r="F568" s="80"/>
      <c r="G568" s="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</row>
    <row r="569" spans="1:60" s="3" customFormat="1">
      <c r="A569" s="110"/>
      <c r="B569" s="111"/>
      <c r="C569" s="112"/>
      <c r="D569" s="113"/>
      <c r="E569" s="110"/>
      <c r="F569" s="80"/>
    </row>
    <row r="570" spans="1:60" s="3" customFormat="1">
      <c r="A570" s="110"/>
      <c r="B570" s="111"/>
      <c r="C570" s="112"/>
      <c r="D570" s="113"/>
      <c r="E570" s="110"/>
      <c r="F570" s="80"/>
    </row>
    <row r="571" spans="1:60" s="3" customFormat="1">
      <c r="A571" s="110"/>
      <c r="B571" s="111"/>
      <c r="C571" s="112"/>
      <c r="D571" s="113"/>
      <c r="E571" s="110"/>
      <c r="F571" s="80"/>
    </row>
    <row r="572" spans="1:60" s="3" customFormat="1">
      <c r="A572" s="110"/>
      <c r="B572" s="111"/>
      <c r="C572" s="112"/>
      <c r="D572" s="113"/>
      <c r="E572" s="110"/>
      <c r="F572" s="80"/>
    </row>
    <row r="573" spans="1:60" s="3" customFormat="1">
      <c r="A573" s="110"/>
      <c r="B573" s="111"/>
      <c r="C573" s="112"/>
      <c r="D573" s="113"/>
      <c r="E573" s="110"/>
      <c r="F573" s="80"/>
    </row>
    <row r="574" spans="1:60" s="3" customFormat="1">
      <c r="A574" s="110"/>
      <c r="B574" s="111"/>
      <c r="C574" s="112"/>
      <c r="D574" s="113"/>
      <c r="E574" s="110"/>
      <c r="F574" s="80"/>
    </row>
    <row r="575" spans="1:60" s="3" customFormat="1">
      <c r="A575" s="110"/>
      <c r="B575" s="111"/>
      <c r="C575" s="112"/>
      <c r="D575" s="113"/>
      <c r="E575" s="110"/>
      <c r="F575" s="80"/>
    </row>
    <row r="576" spans="1:60" s="3" customFormat="1">
      <c r="A576" s="110"/>
      <c r="B576" s="111"/>
      <c r="C576" s="112"/>
      <c r="D576" s="113"/>
      <c r="E576" s="110"/>
      <c r="F576" s="80"/>
    </row>
    <row r="577" spans="1:60" s="3" customFormat="1">
      <c r="A577" s="110"/>
      <c r="B577" s="111"/>
      <c r="C577" s="112"/>
      <c r="D577" s="113"/>
      <c r="E577" s="110"/>
      <c r="F577" s="80"/>
    </row>
    <row r="578" spans="1:60" s="3" customFormat="1">
      <c r="A578" s="110"/>
      <c r="B578" s="111"/>
      <c r="C578" s="112"/>
      <c r="D578" s="113"/>
      <c r="E578" s="110"/>
      <c r="F578" s="80"/>
    </row>
    <row r="579" spans="1:60" s="3" customFormat="1">
      <c r="A579" s="110"/>
      <c r="B579" s="111"/>
      <c r="C579" s="112"/>
      <c r="D579" s="113"/>
      <c r="E579" s="110"/>
      <c r="F579" s="80"/>
    </row>
    <row r="580" spans="1:60" s="3" customFormat="1">
      <c r="A580" s="110"/>
      <c r="B580" s="111"/>
      <c r="C580" s="112"/>
      <c r="D580" s="113"/>
      <c r="E580" s="110"/>
      <c r="F580" s="80"/>
    </row>
    <row r="581" spans="1:60" s="3" customFormat="1">
      <c r="A581" s="110"/>
      <c r="B581" s="111"/>
      <c r="C581" s="112"/>
      <c r="D581" s="113"/>
      <c r="E581" s="110"/>
      <c r="F581" s="80"/>
      <c r="G581" s="13"/>
    </row>
    <row r="582" spans="1:60" s="3" customFormat="1">
      <c r="A582" s="110"/>
      <c r="B582" s="111"/>
      <c r="C582" s="112"/>
      <c r="D582" s="113"/>
      <c r="E582" s="110"/>
      <c r="F582" s="80"/>
    </row>
    <row r="583" spans="1:60" s="64" customFormat="1">
      <c r="A583" s="110"/>
      <c r="B583" s="111"/>
      <c r="C583" s="112"/>
      <c r="D583" s="113"/>
      <c r="E583" s="110"/>
      <c r="F583" s="80"/>
      <c r="G583" s="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</row>
    <row r="584" spans="1:60" s="3" customFormat="1">
      <c r="A584" s="110"/>
      <c r="B584" s="111"/>
      <c r="C584" s="112"/>
      <c r="D584" s="113"/>
      <c r="E584" s="110"/>
      <c r="F584" s="80"/>
    </row>
    <row r="585" spans="1:60" s="3" customFormat="1">
      <c r="A585" s="110"/>
      <c r="B585" s="111"/>
      <c r="C585" s="112"/>
      <c r="D585" s="113"/>
      <c r="E585" s="110"/>
      <c r="F585" s="80"/>
      <c r="G585" s="13"/>
    </row>
    <row r="586" spans="1:60" s="3" customFormat="1">
      <c r="A586" s="110"/>
      <c r="B586" s="111"/>
      <c r="C586" s="112"/>
      <c r="D586" s="113"/>
      <c r="E586" s="110"/>
      <c r="F586" s="80"/>
    </row>
    <row r="587" spans="1:60" s="64" customFormat="1">
      <c r="A587" s="110"/>
      <c r="B587" s="111"/>
      <c r="C587" s="112"/>
      <c r="D587" s="113"/>
      <c r="E587" s="110"/>
      <c r="F587" s="80"/>
      <c r="G587" s="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</row>
    <row r="588" spans="1:60" s="3" customFormat="1">
      <c r="A588" s="110"/>
      <c r="B588" s="111"/>
      <c r="C588" s="112"/>
      <c r="D588" s="113"/>
      <c r="E588" s="110"/>
      <c r="F588" s="80"/>
    </row>
    <row r="589" spans="1:60" s="3" customFormat="1">
      <c r="A589" s="110"/>
      <c r="B589" s="111"/>
      <c r="C589" s="112"/>
      <c r="D589" s="113"/>
      <c r="E589" s="110"/>
      <c r="F589" s="80"/>
      <c r="G589" s="13"/>
    </row>
    <row r="590" spans="1:60" s="3" customFormat="1">
      <c r="A590" s="110"/>
      <c r="B590" s="111"/>
      <c r="C590" s="112"/>
      <c r="D590" s="113"/>
      <c r="E590" s="110"/>
      <c r="F590" s="80"/>
    </row>
    <row r="591" spans="1:60" s="64" customFormat="1">
      <c r="A591" s="110"/>
      <c r="B591" s="111"/>
      <c r="C591" s="112"/>
      <c r="D591" s="113"/>
      <c r="E591" s="110"/>
      <c r="F591" s="80"/>
      <c r="G591" s="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</row>
    <row r="592" spans="1:60" s="3" customFormat="1">
      <c r="A592" s="110"/>
      <c r="B592" s="111"/>
      <c r="C592" s="112"/>
      <c r="D592" s="113"/>
      <c r="E592" s="110"/>
      <c r="F592" s="80"/>
    </row>
    <row r="593" spans="1:6" s="3" customFormat="1">
      <c r="A593" s="110"/>
      <c r="B593" s="111"/>
      <c r="C593" s="112"/>
      <c r="D593" s="113"/>
      <c r="E593" s="110"/>
      <c r="F593" s="80"/>
    </row>
    <row r="594" spans="1:6" s="3" customFormat="1">
      <c r="A594" s="110"/>
      <c r="B594" s="111"/>
      <c r="C594" s="112"/>
      <c r="D594" s="113"/>
      <c r="E594" s="110"/>
      <c r="F594" s="80"/>
    </row>
    <row r="595" spans="1:6" s="3" customFormat="1">
      <c r="A595" s="110"/>
      <c r="B595" s="111"/>
      <c r="C595" s="112"/>
      <c r="D595" s="113"/>
      <c r="E595" s="110"/>
      <c r="F595" s="80"/>
    </row>
    <row r="596" spans="1:6" s="3" customFormat="1">
      <c r="A596" s="110"/>
      <c r="B596" s="111"/>
      <c r="C596" s="112"/>
      <c r="D596" s="113"/>
      <c r="E596" s="110"/>
      <c r="F596" s="80"/>
    </row>
    <row r="597" spans="1:6" s="3" customFormat="1">
      <c r="A597" s="110"/>
      <c r="B597" s="111"/>
      <c r="C597" s="112"/>
      <c r="D597" s="113"/>
      <c r="E597" s="110"/>
      <c r="F597" s="80"/>
    </row>
    <row r="598" spans="1:6" s="3" customFormat="1">
      <c r="A598" s="110"/>
      <c r="B598" s="111"/>
      <c r="C598" s="112"/>
      <c r="D598" s="113"/>
      <c r="E598" s="110"/>
      <c r="F598" s="80"/>
    </row>
    <row r="599" spans="1:6" s="3" customFormat="1">
      <c r="A599" s="110"/>
      <c r="B599" s="111"/>
      <c r="C599" s="112"/>
      <c r="D599" s="113"/>
      <c r="E599" s="110"/>
      <c r="F599" s="80"/>
    </row>
    <row r="600" spans="1:6" s="3" customFormat="1">
      <c r="A600" s="110"/>
      <c r="B600" s="111"/>
      <c r="C600" s="112"/>
      <c r="D600" s="113"/>
      <c r="E600" s="110"/>
      <c r="F600" s="80"/>
    </row>
    <row r="601" spans="1:6" s="3" customFormat="1">
      <c r="A601" s="110"/>
      <c r="B601" s="111"/>
      <c r="C601" s="112"/>
      <c r="D601" s="113"/>
      <c r="E601" s="110"/>
      <c r="F601" s="80"/>
    </row>
    <row r="602" spans="1:6" s="3" customFormat="1">
      <c r="A602" s="110"/>
      <c r="B602" s="111"/>
      <c r="C602" s="112"/>
      <c r="D602" s="113"/>
      <c r="E602" s="110"/>
      <c r="F602" s="80"/>
    </row>
    <row r="603" spans="1:6" s="3" customFormat="1">
      <c r="A603" s="110"/>
      <c r="B603" s="111"/>
      <c r="C603" s="112"/>
      <c r="D603" s="113"/>
      <c r="E603" s="110"/>
      <c r="F603" s="80"/>
    </row>
    <row r="604" spans="1:6" s="3" customFormat="1">
      <c r="A604" s="110"/>
      <c r="B604" s="111"/>
      <c r="C604" s="112"/>
      <c r="D604" s="113"/>
      <c r="E604" s="110"/>
      <c r="F604" s="80"/>
    </row>
    <row r="605" spans="1:6" s="3" customFormat="1">
      <c r="A605" s="110"/>
      <c r="B605" s="111"/>
      <c r="C605" s="112"/>
      <c r="D605" s="113"/>
      <c r="E605" s="110"/>
      <c r="F605" s="80"/>
    </row>
    <row r="606" spans="1:6" s="3" customFormat="1">
      <c r="A606" s="110"/>
      <c r="B606" s="111"/>
      <c r="C606" s="112"/>
      <c r="D606" s="113"/>
      <c r="E606" s="110"/>
      <c r="F606" s="80"/>
    </row>
    <row r="607" spans="1:6" s="3" customFormat="1">
      <c r="A607" s="110"/>
      <c r="B607" s="111"/>
      <c r="C607" s="112"/>
      <c r="D607" s="113"/>
      <c r="E607" s="110"/>
      <c r="F607" s="80"/>
    </row>
    <row r="608" spans="1:6" s="3" customFormat="1">
      <c r="A608" s="110"/>
      <c r="B608" s="111"/>
      <c r="C608" s="112"/>
      <c r="D608" s="113"/>
      <c r="E608" s="110"/>
      <c r="F608" s="80"/>
    </row>
    <row r="609" spans="1:60" s="3" customFormat="1">
      <c r="A609" s="110"/>
      <c r="B609" s="111"/>
      <c r="C609" s="112"/>
      <c r="D609" s="113"/>
      <c r="E609" s="110"/>
      <c r="F609" s="80"/>
    </row>
    <row r="610" spans="1:60" s="3" customFormat="1">
      <c r="A610" s="110"/>
      <c r="B610" s="111"/>
      <c r="C610" s="112"/>
      <c r="D610" s="113"/>
      <c r="E610" s="110"/>
      <c r="F610" s="80"/>
    </row>
    <row r="611" spans="1:60" s="3" customFormat="1">
      <c r="A611" s="110"/>
      <c r="B611" s="111"/>
      <c r="C611" s="112"/>
      <c r="D611" s="113"/>
      <c r="E611" s="110"/>
      <c r="F611" s="80"/>
    </row>
    <row r="612" spans="1:60" s="3" customFormat="1">
      <c r="A612" s="110"/>
      <c r="B612" s="111"/>
      <c r="C612" s="112"/>
      <c r="D612" s="113"/>
      <c r="E612" s="110"/>
      <c r="F612" s="80"/>
    </row>
    <row r="613" spans="1:60" s="3" customFormat="1">
      <c r="A613" s="110"/>
      <c r="B613" s="111"/>
      <c r="C613" s="112"/>
      <c r="D613" s="113"/>
      <c r="E613" s="110"/>
      <c r="F613" s="80"/>
    </row>
    <row r="614" spans="1:60" s="3" customFormat="1">
      <c r="A614" s="110"/>
      <c r="B614" s="111"/>
      <c r="C614" s="112"/>
      <c r="D614" s="113"/>
      <c r="E614" s="110"/>
      <c r="F614" s="80"/>
    </row>
    <row r="615" spans="1:60" s="3" customFormat="1">
      <c r="A615" s="110"/>
      <c r="B615" s="111"/>
      <c r="C615" s="112"/>
      <c r="D615" s="113"/>
      <c r="E615" s="110"/>
      <c r="F615" s="80"/>
      <c r="G615" s="13"/>
    </row>
    <row r="616" spans="1:60" s="3" customFormat="1">
      <c r="A616" s="110"/>
      <c r="B616" s="111"/>
      <c r="C616" s="112"/>
      <c r="D616" s="113"/>
      <c r="E616" s="110"/>
      <c r="F616" s="80"/>
    </row>
    <row r="617" spans="1:60" s="64" customFormat="1">
      <c r="A617" s="110"/>
      <c r="B617" s="111"/>
      <c r="C617" s="112"/>
      <c r="D617" s="113"/>
      <c r="E617" s="110"/>
      <c r="F617" s="80"/>
      <c r="G617" s="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</row>
    <row r="618" spans="1:60" s="3" customFormat="1">
      <c r="A618" s="110"/>
      <c r="B618" s="111"/>
      <c r="C618" s="112"/>
      <c r="D618" s="113"/>
      <c r="E618" s="110"/>
      <c r="F618" s="80"/>
    </row>
    <row r="619" spans="1:60" s="3" customFormat="1">
      <c r="A619" s="110"/>
      <c r="B619" s="111"/>
      <c r="C619" s="112"/>
      <c r="D619" s="113"/>
      <c r="E619" s="110"/>
      <c r="F619" s="80"/>
    </row>
    <row r="620" spans="1:60" s="3" customFormat="1">
      <c r="A620" s="110"/>
      <c r="B620" s="111"/>
      <c r="C620" s="112"/>
      <c r="D620" s="113"/>
      <c r="E620" s="110"/>
      <c r="F620" s="80"/>
    </row>
    <row r="621" spans="1:60" s="3" customFormat="1">
      <c r="A621" s="110"/>
      <c r="B621" s="111"/>
      <c r="C621" s="112"/>
      <c r="D621" s="113"/>
      <c r="E621" s="110"/>
      <c r="F621" s="80"/>
    </row>
    <row r="622" spans="1:60" s="3" customFormat="1">
      <c r="A622" s="110"/>
      <c r="B622" s="111"/>
      <c r="C622" s="112"/>
      <c r="D622" s="113"/>
      <c r="E622" s="110"/>
      <c r="F622" s="80"/>
    </row>
    <row r="623" spans="1:60" s="3" customFormat="1">
      <c r="A623" s="110"/>
      <c r="B623" s="111"/>
      <c r="C623" s="112"/>
      <c r="D623" s="113"/>
      <c r="E623" s="110"/>
      <c r="F623" s="80"/>
      <c r="G623" s="13"/>
    </row>
    <row r="624" spans="1:60" s="3" customFormat="1">
      <c r="A624" s="110"/>
      <c r="B624" s="111"/>
      <c r="C624" s="112"/>
      <c r="D624" s="113"/>
      <c r="E624" s="110"/>
      <c r="F624" s="80"/>
      <c r="G624" s="13"/>
    </row>
    <row r="625" spans="1:6" s="3" customFormat="1">
      <c r="A625" s="110"/>
      <c r="B625" s="111"/>
      <c r="C625" s="112"/>
      <c r="D625" s="113"/>
      <c r="E625" s="110"/>
      <c r="F625" s="80"/>
    </row>
    <row r="626" spans="1:6" s="3" customFormat="1">
      <c r="A626" s="110"/>
      <c r="B626" s="111"/>
      <c r="C626" s="112"/>
      <c r="D626" s="113"/>
      <c r="E626" s="110"/>
      <c r="F626" s="80"/>
    </row>
    <row r="627" spans="1:6" s="3" customFormat="1">
      <c r="A627" s="110"/>
      <c r="B627" s="111"/>
      <c r="C627" s="112"/>
      <c r="D627" s="113"/>
      <c r="E627" s="110"/>
      <c r="F627" s="80"/>
    </row>
    <row r="628" spans="1:6" s="3" customFormat="1">
      <c r="A628" s="110"/>
      <c r="B628" s="111"/>
      <c r="C628" s="112"/>
      <c r="D628" s="113"/>
      <c r="E628" s="110"/>
      <c r="F628" s="80"/>
    </row>
    <row r="629" spans="1:6" s="3" customFormat="1">
      <c r="A629" s="110"/>
      <c r="B629" s="111"/>
      <c r="C629" s="112"/>
      <c r="D629" s="113"/>
      <c r="E629" s="110"/>
      <c r="F629" s="80"/>
    </row>
    <row r="630" spans="1:6" s="3" customFormat="1">
      <c r="A630" s="110"/>
      <c r="B630" s="111"/>
      <c r="C630" s="112"/>
      <c r="D630" s="113"/>
      <c r="E630" s="110"/>
      <c r="F630" s="80"/>
    </row>
    <row r="631" spans="1:6" s="3" customFormat="1">
      <c r="A631" s="110"/>
      <c r="B631" s="111"/>
      <c r="C631" s="112"/>
      <c r="D631" s="113"/>
      <c r="E631" s="110"/>
      <c r="F631" s="80"/>
    </row>
    <row r="632" spans="1:6" s="3" customFormat="1">
      <c r="A632" s="110"/>
      <c r="B632" s="111"/>
      <c r="C632" s="112"/>
      <c r="D632" s="113"/>
      <c r="E632" s="110"/>
      <c r="F632" s="80"/>
    </row>
    <row r="633" spans="1:6" s="3" customFormat="1">
      <c r="A633" s="110"/>
      <c r="B633" s="111"/>
      <c r="C633" s="112"/>
      <c r="D633" s="113"/>
      <c r="E633" s="110"/>
      <c r="F633" s="80"/>
    </row>
    <row r="634" spans="1:6" s="3" customFormat="1">
      <c r="A634" s="110"/>
      <c r="B634" s="111"/>
      <c r="C634" s="112"/>
      <c r="D634" s="113"/>
      <c r="E634" s="110"/>
      <c r="F634" s="80"/>
    </row>
    <row r="635" spans="1:6" s="3" customFormat="1">
      <c r="A635" s="110"/>
      <c r="B635" s="111"/>
      <c r="C635" s="112"/>
      <c r="D635" s="113"/>
      <c r="E635" s="110"/>
      <c r="F635" s="80"/>
    </row>
    <row r="636" spans="1:6" s="3" customFormat="1">
      <c r="A636" s="110"/>
      <c r="B636" s="111"/>
      <c r="C636" s="112"/>
      <c r="D636" s="113"/>
      <c r="E636" s="110"/>
      <c r="F636" s="80"/>
    </row>
    <row r="637" spans="1:6" s="3" customFormat="1">
      <c r="A637" s="110"/>
      <c r="B637" s="111"/>
      <c r="C637" s="112"/>
      <c r="D637" s="113"/>
      <c r="E637" s="110"/>
      <c r="F637" s="80"/>
    </row>
    <row r="638" spans="1:6" s="3" customFormat="1">
      <c r="A638" s="110"/>
      <c r="B638" s="111"/>
      <c r="C638" s="112"/>
      <c r="D638" s="113"/>
      <c r="E638" s="110"/>
      <c r="F638" s="80"/>
    </row>
    <row r="639" spans="1:6" s="3" customFormat="1">
      <c r="A639" s="110"/>
      <c r="B639" s="111"/>
      <c r="C639" s="112"/>
      <c r="D639" s="113"/>
      <c r="E639" s="110"/>
      <c r="F639" s="80"/>
    </row>
    <row r="640" spans="1:6" s="3" customFormat="1">
      <c r="A640" s="110"/>
      <c r="B640" s="111"/>
      <c r="C640" s="112"/>
      <c r="D640" s="113"/>
      <c r="E640" s="110"/>
      <c r="F640" s="80"/>
    </row>
    <row r="641" spans="1:60" s="64" customFormat="1">
      <c r="A641" s="110"/>
      <c r="B641" s="111"/>
      <c r="C641" s="112"/>
      <c r="D641" s="113"/>
      <c r="E641" s="110"/>
      <c r="F641" s="80"/>
      <c r="G641" s="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</row>
    <row r="642" spans="1:60" s="3" customFormat="1">
      <c r="A642" s="110"/>
      <c r="B642" s="111"/>
      <c r="C642" s="112"/>
      <c r="D642" s="113"/>
      <c r="E642" s="110"/>
      <c r="F642" s="80"/>
    </row>
    <row r="643" spans="1:60" s="3" customFormat="1">
      <c r="A643" s="110"/>
      <c r="B643" s="111"/>
      <c r="C643" s="112"/>
      <c r="D643" s="113"/>
      <c r="E643" s="110"/>
      <c r="F643" s="80"/>
    </row>
    <row r="644" spans="1:60" s="3" customFormat="1">
      <c r="A644" s="110"/>
      <c r="B644" s="111"/>
      <c r="C644" s="112"/>
      <c r="D644" s="113"/>
      <c r="E644" s="110"/>
      <c r="F644" s="80"/>
    </row>
    <row r="645" spans="1:60" s="3" customFormat="1">
      <c r="A645" s="110"/>
      <c r="B645" s="111"/>
      <c r="C645" s="112"/>
      <c r="D645" s="113"/>
      <c r="E645" s="110"/>
      <c r="F645" s="80"/>
    </row>
    <row r="646" spans="1:60" s="3" customFormat="1">
      <c r="A646" s="110"/>
      <c r="B646" s="111"/>
      <c r="C646" s="112"/>
      <c r="D646" s="113"/>
      <c r="E646" s="110"/>
      <c r="F646" s="80"/>
    </row>
    <row r="647" spans="1:60" s="3" customFormat="1">
      <c r="A647" s="110"/>
      <c r="B647" s="111"/>
      <c r="C647" s="112"/>
      <c r="D647" s="113"/>
      <c r="E647" s="110"/>
      <c r="F647" s="80"/>
    </row>
    <row r="648" spans="1:60" s="3" customFormat="1">
      <c r="A648" s="110"/>
      <c r="B648" s="111"/>
      <c r="C648" s="112"/>
      <c r="D648" s="113"/>
      <c r="E648" s="110"/>
      <c r="F648" s="80"/>
    </row>
    <row r="649" spans="1:60" s="3" customFormat="1">
      <c r="A649" s="110"/>
      <c r="B649" s="111"/>
      <c r="C649" s="112"/>
      <c r="D649" s="113"/>
      <c r="E649" s="110"/>
      <c r="F649" s="80"/>
      <c r="G649" s="13"/>
    </row>
    <row r="650" spans="1:60" s="3" customFormat="1">
      <c r="A650" s="110"/>
      <c r="B650" s="111"/>
      <c r="C650" s="112"/>
      <c r="D650" s="113"/>
      <c r="E650" s="110"/>
      <c r="F650" s="80"/>
    </row>
    <row r="651" spans="1:60" s="64" customFormat="1">
      <c r="A651" s="110"/>
      <c r="B651" s="111"/>
      <c r="C651" s="112"/>
      <c r="D651" s="113"/>
      <c r="E651" s="110"/>
      <c r="F651" s="80"/>
      <c r="G651" s="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</row>
    <row r="652" spans="1:60" s="3" customFormat="1">
      <c r="A652" s="110"/>
      <c r="B652" s="111"/>
      <c r="C652" s="112"/>
      <c r="D652" s="113"/>
      <c r="E652" s="110"/>
      <c r="F652" s="80"/>
    </row>
    <row r="653" spans="1:60" s="3" customFormat="1">
      <c r="A653" s="110"/>
      <c r="B653" s="111"/>
      <c r="C653" s="112"/>
      <c r="D653" s="113"/>
      <c r="E653" s="110"/>
      <c r="F653" s="80"/>
      <c r="G653" s="13"/>
    </row>
    <row r="654" spans="1:60" s="3" customFormat="1">
      <c r="A654" s="110"/>
      <c r="B654" s="111"/>
      <c r="C654" s="112"/>
      <c r="D654" s="113"/>
      <c r="E654" s="110"/>
      <c r="F654" s="80"/>
      <c r="G654" s="13"/>
    </row>
    <row r="655" spans="1:60" s="64" customFormat="1">
      <c r="A655" s="110"/>
      <c r="B655" s="111"/>
      <c r="C655" s="112"/>
      <c r="D655" s="113"/>
      <c r="E655" s="110"/>
      <c r="F655" s="80"/>
      <c r="G655" s="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</row>
    <row r="656" spans="1:60" s="64" customFormat="1">
      <c r="A656" s="110"/>
      <c r="B656" s="111"/>
      <c r="C656" s="112"/>
      <c r="D656" s="113"/>
      <c r="E656" s="110"/>
      <c r="F656" s="80"/>
      <c r="G656" s="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</row>
    <row r="657" spans="1:60" s="3" customFormat="1">
      <c r="A657" s="110"/>
      <c r="B657" s="111"/>
      <c r="C657" s="112"/>
      <c r="D657" s="113"/>
      <c r="E657" s="110"/>
      <c r="F657" s="80"/>
    </row>
    <row r="658" spans="1:60" s="3" customFormat="1">
      <c r="A658" s="110"/>
      <c r="B658" s="111"/>
      <c r="C658" s="112"/>
      <c r="D658" s="113"/>
      <c r="E658" s="110"/>
      <c r="F658" s="80"/>
    </row>
    <row r="659" spans="1:60" s="3" customFormat="1">
      <c r="A659" s="110"/>
      <c r="B659" s="111"/>
      <c r="C659" s="112"/>
      <c r="D659" s="113"/>
      <c r="E659" s="110"/>
      <c r="F659" s="80"/>
    </row>
    <row r="660" spans="1:60" s="3" customFormat="1">
      <c r="A660" s="110"/>
      <c r="B660" s="111"/>
      <c r="C660" s="112"/>
      <c r="D660" s="113"/>
      <c r="E660" s="110"/>
      <c r="F660" s="80"/>
    </row>
    <row r="661" spans="1:60" s="3" customFormat="1">
      <c r="A661" s="110"/>
      <c r="B661" s="111"/>
      <c r="C661" s="112"/>
      <c r="D661" s="113"/>
      <c r="E661" s="110"/>
      <c r="F661" s="80"/>
    </row>
    <row r="662" spans="1:60" s="3" customFormat="1">
      <c r="A662" s="110"/>
      <c r="B662" s="111"/>
      <c r="C662" s="112"/>
      <c r="D662" s="113"/>
      <c r="E662" s="110"/>
      <c r="F662" s="80"/>
    </row>
    <row r="663" spans="1:60" s="3" customFormat="1">
      <c r="A663" s="110"/>
      <c r="B663" s="111"/>
      <c r="C663" s="112"/>
      <c r="D663" s="113"/>
      <c r="E663" s="110"/>
      <c r="F663" s="80"/>
    </row>
    <row r="664" spans="1:60" s="3" customFormat="1">
      <c r="A664" s="110"/>
      <c r="B664" s="111"/>
      <c r="C664" s="112"/>
      <c r="D664" s="113"/>
      <c r="E664" s="110"/>
      <c r="F664" s="80"/>
    </row>
    <row r="665" spans="1:60" s="3" customFormat="1">
      <c r="A665" s="110"/>
      <c r="B665" s="111"/>
      <c r="C665" s="112"/>
      <c r="D665" s="113"/>
      <c r="E665" s="110"/>
      <c r="F665" s="80"/>
    </row>
    <row r="666" spans="1:60" s="3" customFormat="1">
      <c r="A666" s="110"/>
      <c r="B666" s="111"/>
      <c r="C666" s="112"/>
      <c r="D666" s="113"/>
      <c r="E666" s="110"/>
      <c r="F666" s="80"/>
      <c r="G666" s="13"/>
    </row>
    <row r="667" spans="1:60" s="3" customFormat="1">
      <c r="A667" s="110"/>
      <c r="B667" s="111"/>
      <c r="C667" s="112"/>
      <c r="D667" s="113"/>
      <c r="E667" s="110"/>
      <c r="F667" s="80"/>
    </row>
    <row r="668" spans="1:60" s="80" customFormat="1">
      <c r="A668" s="110"/>
      <c r="B668" s="111"/>
      <c r="C668" s="112"/>
      <c r="D668" s="113"/>
      <c r="E668" s="110"/>
      <c r="G668" s="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</row>
    <row r="669" spans="1:60" s="3" customFormat="1">
      <c r="A669" s="110"/>
      <c r="B669" s="111"/>
      <c r="C669" s="112"/>
      <c r="D669" s="113"/>
      <c r="E669" s="110"/>
      <c r="F669" s="80"/>
      <c r="G669" s="13"/>
    </row>
    <row r="670" spans="1:60" s="3" customFormat="1">
      <c r="A670" s="110"/>
      <c r="B670" s="111"/>
      <c r="C670" s="112"/>
      <c r="D670" s="113"/>
      <c r="E670" s="110"/>
      <c r="F670" s="80"/>
    </row>
    <row r="671" spans="1:60" s="80" customFormat="1">
      <c r="A671" s="110"/>
      <c r="B671" s="111"/>
      <c r="C671" s="112"/>
      <c r="D671" s="113"/>
      <c r="E671" s="110"/>
      <c r="G671" s="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</row>
    <row r="672" spans="1:60" s="3" customFormat="1">
      <c r="A672" s="110"/>
      <c r="B672" s="111"/>
      <c r="C672" s="112"/>
      <c r="D672" s="113"/>
      <c r="E672" s="110"/>
      <c r="F672" s="80"/>
      <c r="G672" s="13"/>
    </row>
    <row r="673" spans="1:60" s="3" customFormat="1">
      <c r="A673" s="110"/>
      <c r="B673" s="111"/>
      <c r="C673" s="112"/>
      <c r="D673" s="113"/>
      <c r="E673" s="110"/>
      <c r="F673" s="80"/>
    </row>
    <row r="674" spans="1:60" s="80" customFormat="1">
      <c r="A674" s="110"/>
      <c r="B674" s="111"/>
      <c r="C674" s="112"/>
      <c r="D674" s="113"/>
      <c r="E674" s="110"/>
      <c r="G674" s="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</row>
    <row r="675" spans="1:60" s="3" customFormat="1">
      <c r="A675" s="110"/>
      <c r="B675" s="111"/>
      <c r="C675" s="112"/>
      <c r="D675" s="113"/>
      <c r="E675" s="110"/>
      <c r="F675" s="80"/>
      <c r="G675" s="13"/>
    </row>
    <row r="676" spans="1:60" s="3" customFormat="1">
      <c r="A676" s="110"/>
      <c r="B676" s="111"/>
      <c r="C676" s="112"/>
      <c r="D676" s="113"/>
      <c r="E676" s="110"/>
      <c r="F676" s="80"/>
    </row>
    <row r="677" spans="1:60" s="80" customFormat="1">
      <c r="A677" s="110"/>
      <c r="B677" s="111"/>
      <c r="C677" s="112"/>
      <c r="D677" s="113"/>
      <c r="E677" s="110"/>
      <c r="G677" s="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</row>
    <row r="678" spans="1:60" s="3" customFormat="1">
      <c r="A678" s="110"/>
      <c r="B678" s="111"/>
      <c r="C678" s="112"/>
      <c r="D678" s="113"/>
      <c r="E678" s="110"/>
      <c r="F678" s="80"/>
    </row>
    <row r="679" spans="1:60" s="3" customFormat="1">
      <c r="A679" s="110"/>
      <c r="B679" s="111"/>
      <c r="C679" s="112"/>
      <c r="D679" s="113"/>
      <c r="E679" s="110"/>
      <c r="F679" s="80"/>
      <c r="G679" s="13"/>
    </row>
    <row r="680" spans="1:60" s="3" customFormat="1">
      <c r="A680" s="110"/>
      <c r="B680" s="111"/>
      <c r="C680" s="112"/>
      <c r="D680" s="113"/>
      <c r="E680" s="110"/>
      <c r="F680" s="80"/>
    </row>
    <row r="681" spans="1:60" s="80" customFormat="1">
      <c r="A681" s="110"/>
      <c r="B681" s="111"/>
      <c r="C681" s="112"/>
      <c r="D681" s="113"/>
      <c r="E681" s="110"/>
      <c r="G681" s="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</row>
    <row r="682" spans="1:60" s="3" customFormat="1">
      <c r="A682" s="110"/>
      <c r="B682" s="111"/>
      <c r="C682" s="112"/>
      <c r="D682" s="113"/>
      <c r="E682" s="110"/>
      <c r="F682" s="80"/>
    </row>
    <row r="683" spans="1:60" s="3" customFormat="1">
      <c r="A683" s="110"/>
      <c r="B683" s="111"/>
      <c r="C683" s="112"/>
      <c r="D683" s="113"/>
      <c r="E683" s="110"/>
      <c r="F683" s="80"/>
    </row>
    <row r="684" spans="1:60" s="3" customFormat="1">
      <c r="A684" s="110"/>
      <c r="B684" s="111"/>
      <c r="C684" s="112"/>
      <c r="D684" s="113"/>
      <c r="E684" s="110"/>
      <c r="F684" s="80"/>
    </row>
    <row r="685" spans="1:60" s="3" customFormat="1">
      <c r="A685" s="110"/>
      <c r="B685" s="111"/>
      <c r="C685" s="112"/>
      <c r="D685" s="113"/>
      <c r="E685" s="110"/>
      <c r="F685" s="80"/>
    </row>
    <row r="686" spans="1:60" s="3" customFormat="1">
      <c r="A686" s="110"/>
      <c r="B686" s="111"/>
      <c r="C686" s="112"/>
      <c r="D686" s="113"/>
      <c r="E686" s="110"/>
      <c r="F686" s="80"/>
    </row>
    <row r="687" spans="1:60" s="3" customFormat="1">
      <c r="A687" s="110"/>
      <c r="B687" s="111"/>
      <c r="C687" s="112"/>
      <c r="D687" s="113"/>
      <c r="E687" s="110"/>
      <c r="F687" s="80"/>
    </row>
    <row r="688" spans="1:60" s="3" customFormat="1">
      <c r="A688" s="110"/>
      <c r="B688" s="111"/>
      <c r="C688" s="112"/>
      <c r="D688" s="113"/>
      <c r="E688" s="110"/>
      <c r="F688" s="80"/>
    </row>
    <row r="689" spans="1:60" s="3" customFormat="1">
      <c r="A689" s="110"/>
      <c r="B689" s="111"/>
      <c r="C689" s="112"/>
      <c r="D689" s="113"/>
      <c r="E689" s="110"/>
      <c r="F689" s="80"/>
      <c r="G689" s="13"/>
    </row>
    <row r="690" spans="1:60" s="3" customFormat="1">
      <c r="A690" s="110"/>
      <c r="B690" s="111"/>
      <c r="C690" s="112"/>
      <c r="D690" s="113"/>
      <c r="E690" s="110"/>
      <c r="F690" s="80"/>
    </row>
    <row r="691" spans="1:60" s="80" customFormat="1">
      <c r="A691" s="110"/>
      <c r="B691" s="111"/>
      <c r="C691" s="112"/>
      <c r="D691" s="113"/>
      <c r="E691" s="110"/>
      <c r="G691" s="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</row>
    <row r="692" spans="1:60" s="3" customFormat="1">
      <c r="A692" s="110"/>
      <c r="B692" s="111"/>
      <c r="C692" s="112"/>
      <c r="D692" s="113"/>
      <c r="E692" s="110"/>
      <c r="F692" s="80"/>
    </row>
    <row r="693" spans="1:60" s="3" customFormat="1">
      <c r="A693" s="110"/>
      <c r="B693" s="111"/>
      <c r="C693" s="112"/>
      <c r="D693" s="113"/>
      <c r="E693" s="110"/>
      <c r="F693" s="80"/>
    </row>
    <row r="694" spans="1:60" s="3" customFormat="1">
      <c r="A694" s="110"/>
      <c r="B694" s="111"/>
      <c r="C694" s="112"/>
      <c r="D694" s="113"/>
      <c r="E694" s="110"/>
      <c r="F694" s="80"/>
    </row>
    <row r="695" spans="1:60" s="3" customFormat="1">
      <c r="A695" s="110"/>
      <c r="B695" s="111"/>
      <c r="C695" s="112"/>
      <c r="D695" s="113"/>
      <c r="E695" s="110"/>
      <c r="F695" s="80"/>
    </row>
    <row r="696" spans="1:60" s="3" customFormat="1">
      <c r="A696" s="110"/>
      <c r="B696" s="111"/>
      <c r="C696" s="112"/>
      <c r="D696" s="113"/>
      <c r="E696" s="110"/>
      <c r="F696" s="80"/>
    </row>
    <row r="697" spans="1:60" s="3" customFormat="1">
      <c r="A697" s="110"/>
      <c r="B697" s="111"/>
      <c r="C697" s="112"/>
      <c r="D697" s="113"/>
      <c r="E697" s="110"/>
      <c r="F697" s="80"/>
    </row>
    <row r="698" spans="1:60" s="3" customFormat="1">
      <c r="A698" s="110"/>
      <c r="B698" s="111"/>
      <c r="C698" s="112"/>
      <c r="D698" s="113"/>
      <c r="E698" s="110"/>
      <c r="F698" s="80"/>
    </row>
    <row r="699" spans="1:60" s="3" customFormat="1">
      <c r="A699" s="110"/>
      <c r="B699" s="111"/>
      <c r="C699" s="112"/>
      <c r="D699" s="113"/>
      <c r="E699" s="110"/>
      <c r="F699" s="80"/>
    </row>
    <row r="700" spans="1:60" s="3" customFormat="1">
      <c r="A700" s="110"/>
      <c r="B700" s="111"/>
      <c r="C700" s="112"/>
      <c r="D700" s="113"/>
      <c r="E700" s="110"/>
      <c r="F700" s="80"/>
    </row>
    <row r="701" spans="1:60" s="3" customFormat="1">
      <c r="A701" s="110"/>
      <c r="B701" s="111"/>
      <c r="C701" s="112"/>
      <c r="D701" s="113"/>
      <c r="E701" s="110"/>
      <c r="F701" s="80"/>
    </row>
    <row r="702" spans="1:60" s="3" customFormat="1">
      <c r="A702" s="110"/>
      <c r="B702" s="111"/>
      <c r="C702" s="112"/>
      <c r="D702" s="113"/>
      <c r="E702" s="110"/>
      <c r="F702" s="80"/>
    </row>
    <row r="703" spans="1:60" s="3" customFormat="1">
      <c r="A703" s="110"/>
      <c r="B703" s="111"/>
      <c r="C703" s="112"/>
      <c r="D703" s="113"/>
      <c r="E703" s="110"/>
      <c r="F703" s="80"/>
    </row>
    <row r="704" spans="1:60" s="3" customFormat="1">
      <c r="A704" s="110"/>
      <c r="B704" s="111"/>
      <c r="C704" s="112"/>
      <c r="D704" s="113"/>
      <c r="E704" s="110"/>
      <c r="F704" s="80"/>
    </row>
    <row r="705" spans="1:6" s="3" customFormat="1">
      <c r="A705" s="110"/>
      <c r="B705" s="111"/>
      <c r="C705" s="112"/>
      <c r="D705" s="113"/>
      <c r="E705" s="110"/>
      <c r="F705" s="80"/>
    </row>
    <row r="706" spans="1:6" s="3" customFormat="1">
      <c r="A706" s="110"/>
      <c r="B706" s="111"/>
      <c r="C706" s="112"/>
      <c r="D706" s="113"/>
      <c r="E706" s="110"/>
      <c r="F706" s="80"/>
    </row>
    <row r="707" spans="1:6" s="3" customFormat="1">
      <c r="A707" s="110"/>
      <c r="B707" s="111"/>
      <c r="C707" s="112"/>
      <c r="D707" s="113"/>
      <c r="E707" s="110"/>
      <c r="F707" s="80"/>
    </row>
    <row r="708" spans="1:6" s="3" customFormat="1">
      <c r="A708" s="110"/>
      <c r="B708" s="111"/>
      <c r="C708" s="112"/>
      <c r="D708" s="113"/>
      <c r="E708" s="110"/>
      <c r="F708" s="80"/>
    </row>
    <row r="709" spans="1:6" s="3" customFormat="1">
      <c r="A709" s="110"/>
      <c r="B709" s="111"/>
      <c r="C709" s="112"/>
      <c r="D709" s="113"/>
      <c r="E709" s="110"/>
      <c r="F709" s="80"/>
    </row>
    <row r="710" spans="1:6" s="3" customFormat="1">
      <c r="A710" s="110"/>
      <c r="B710" s="111"/>
      <c r="C710" s="112"/>
      <c r="D710" s="113"/>
      <c r="E710" s="110"/>
      <c r="F710" s="80"/>
    </row>
    <row r="711" spans="1:6" s="3" customFormat="1">
      <c r="A711" s="110"/>
      <c r="B711" s="111"/>
      <c r="C711" s="112"/>
      <c r="D711" s="113"/>
      <c r="E711" s="110"/>
      <c r="F711" s="80"/>
    </row>
    <row r="712" spans="1:6" s="3" customFormat="1">
      <c r="A712" s="110"/>
      <c r="B712" s="111"/>
      <c r="C712" s="112"/>
      <c r="D712" s="113"/>
      <c r="E712" s="110"/>
      <c r="F712" s="80"/>
    </row>
    <row r="713" spans="1:6" s="3" customFormat="1">
      <c r="A713" s="110"/>
      <c r="B713" s="111"/>
      <c r="C713" s="112"/>
      <c r="D713" s="113"/>
      <c r="E713" s="110"/>
      <c r="F713" s="80"/>
    </row>
    <row r="714" spans="1:6" s="3" customFormat="1">
      <c r="A714" s="110"/>
      <c r="B714" s="111"/>
      <c r="C714" s="112"/>
      <c r="D714" s="113"/>
      <c r="E714" s="110"/>
      <c r="F714" s="80"/>
    </row>
    <row r="715" spans="1:6" s="3" customFormat="1">
      <c r="A715" s="110"/>
      <c r="B715" s="111"/>
      <c r="C715" s="112"/>
      <c r="D715" s="113"/>
      <c r="E715" s="110"/>
      <c r="F715" s="80"/>
    </row>
    <row r="716" spans="1:6" s="3" customFormat="1">
      <c r="A716" s="110"/>
      <c r="B716" s="111"/>
      <c r="C716" s="112"/>
      <c r="D716" s="113"/>
      <c r="E716" s="110"/>
      <c r="F716" s="80"/>
    </row>
    <row r="717" spans="1:6" s="3" customFormat="1">
      <c r="A717" s="110"/>
      <c r="B717" s="111"/>
      <c r="C717" s="112"/>
      <c r="D717" s="113"/>
      <c r="E717" s="110"/>
      <c r="F717" s="80"/>
    </row>
    <row r="718" spans="1:6" s="3" customFormat="1">
      <c r="A718" s="110"/>
      <c r="B718" s="111"/>
      <c r="C718" s="112"/>
      <c r="D718" s="113"/>
      <c r="E718" s="110"/>
      <c r="F718" s="80"/>
    </row>
    <row r="719" spans="1:6" s="3" customFormat="1">
      <c r="A719" s="110"/>
      <c r="B719" s="111"/>
      <c r="C719" s="112"/>
      <c r="D719" s="113"/>
      <c r="E719" s="110"/>
      <c r="F719" s="80"/>
    </row>
    <row r="720" spans="1:6" s="3" customFormat="1">
      <c r="A720" s="110"/>
      <c r="B720" s="111"/>
      <c r="C720" s="112"/>
      <c r="D720" s="113"/>
      <c r="E720" s="110"/>
      <c r="F720" s="80"/>
    </row>
    <row r="721" spans="1:6" s="3" customFormat="1">
      <c r="A721" s="110"/>
      <c r="B721" s="111"/>
      <c r="C721" s="112"/>
      <c r="D721" s="113"/>
      <c r="E721" s="110"/>
      <c r="F721" s="80"/>
    </row>
    <row r="722" spans="1:6" s="3" customFormat="1">
      <c r="A722" s="110"/>
      <c r="B722" s="111"/>
      <c r="C722" s="112"/>
      <c r="D722" s="113"/>
      <c r="E722" s="110"/>
      <c r="F722" s="80"/>
    </row>
    <row r="723" spans="1:6" s="3" customFormat="1">
      <c r="A723" s="110"/>
      <c r="B723" s="111"/>
      <c r="C723" s="112"/>
      <c r="D723" s="113"/>
      <c r="E723" s="110"/>
      <c r="F723" s="80"/>
    </row>
    <row r="724" spans="1:6" s="3" customFormat="1">
      <c r="A724" s="110"/>
      <c r="B724" s="111"/>
      <c r="C724" s="112"/>
      <c r="D724" s="113"/>
      <c r="E724" s="110"/>
      <c r="F724" s="80"/>
    </row>
    <row r="725" spans="1:6" s="3" customFormat="1">
      <c r="A725" s="110"/>
      <c r="B725" s="111"/>
      <c r="C725" s="112"/>
      <c r="D725" s="113"/>
      <c r="E725" s="110"/>
      <c r="F725" s="80"/>
    </row>
    <row r="726" spans="1:6" s="3" customFormat="1">
      <c r="A726" s="110"/>
      <c r="B726" s="111"/>
      <c r="C726" s="112"/>
      <c r="D726" s="113"/>
      <c r="E726" s="110"/>
      <c r="F726" s="80"/>
    </row>
    <row r="727" spans="1:6" s="3" customFormat="1">
      <c r="A727" s="110"/>
      <c r="B727" s="111"/>
      <c r="C727" s="112"/>
      <c r="D727" s="113"/>
      <c r="E727" s="110"/>
      <c r="F727" s="80"/>
    </row>
    <row r="728" spans="1:6" s="3" customFormat="1">
      <c r="A728" s="110"/>
      <c r="B728" s="111"/>
      <c r="C728" s="112"/>
      <c r="D728" s="113"/>
      <c r="E728" s="110"/>
      <c r="F728" s="80"/>
    </row>
    <row r="729" spans="1:6" s="3" customFormat="1">
      <c r="A729" s="110"/>
      <c r="B729" s="111"/>
      <c r="C729" s="112"/>
      <c r="D729" s="113"/>
      <c r="E729" s="110"/>
      <c r="F729" s="80"/>
    </row>
    <row r="730" spans="1:6" s="3" customFormat="1">
      <c r="A730" s="110"/>
      <c r="B730" s="111"/>
      <c r="C730" s="112"/>
      <c r="D730" s="113"/>
      <c r="E730" s="110"/>
      <c r="F730" s="80"/>
    </row>
    <row r="731" spans="1:6" s="3" customFormat="1">
      <c r="A731" s="110"/>
      <c r="B731" s="111"/>
      <c r="C731" s="112"/>
      <c r="D731" s="113"/>
      <c r="E731" s="110"/>
      <c r="F731" s="80"/>
    </row>
    <row r="732" spans="1:6" s="3" customFormat="1">
      <c r="A732" s="110"/>
      <c r="B732" s="111"/>
      <c r="C732" s="112"/>
      <c r="D732" s="113"/>
      <c r="E732" s="110"/>
      <c r="F732" s="80"/>
    </row>
    <row r="733" spans="1:6" s="3" customFormat="1">
      <c r="A733" s="110"/>
      <c r="B733" s="111"/>
      <c r="C733" s="112"/>
      <c r="D733" s="113"/>
      <c r="E733" s="110"/>
      <c r="F733" s="80"/>
    </row>
    <row r="734" spans="1:6" s="3" customFormat="1">
      <c r="A734" s="110"/>
      <c r="B734" s="111"/>
      <c r="C734" s="112"/>
      <c r="D734" s="113"/>
      <c r="E734" s="110"/>
      <c r="F734" s="80"/>
    </row>
    <row r="735" spans="1:6" s="3" customFormat="1">
      <c r="A735" s="110"/>
      <c r="B735" s="111"/>
      <c r="C735" s="112"/>
      <c r="D735" s="113"/>
      <c r="E735" s="110"/>
      <c r="F735" s="80"/>
    </row>
    <row r="736" spans="1:6" s="3" customFormat="1">
      <c r="A736" s="110"/>
      <c r="B736" s="111"/>
      <c r="C736" s="112"/>
      <c r="D736" s="113"/>
      <c r="E736" s="110"/>
      <c r="F736" s="80"/>
    </row>
    <row r="737" spans="1:60" s="3" customFormat="1">
      <c r="A737" s="110"/>
      <c r="B737" s="111"/>
      <c r="C737" s="112"/>
      <c r="D737" s="113"/>
      <c r="E737" s="110"/>
      <c r="F737" s="80"/>
    </row>
    <row r="738" spans="1:60" s="3" customFormat="1">
      <c r="A738" s="110"/>
      <c r="B738" s="111"/>
      <c r="C738" s="112"/>
      <c r="D738" s="113"/>
      <c r="E738" s="110"/>
      <c r="F738" s="80"/>
    </row>
    <row r="739" spans="1:60" s="3" customFormat="1">
      <c r="A739" s="110"/>
      <c r="B739" s="111"/>
      <c r="C739" s="112"/>
      <c r="D739" s="113"/>
      <c r="E739" s="110"/>
      <c r="F739" s="80"/>
    </row>
    <row r="740" spans="1:60" s="3" customFormat="1">
      <c r="A740" s="110"/>
      <c r="B740" s="111"/>
      <c r="C740" s="112"/>
      <c r="D740" s="113"/>
      <c r="E740" s="110"/>
      <c r="F740" s="80"/>
    </row>
    <row r="741" spans="1:60" s="3" customFormat="1">
      <c r="A741" s="110"/>
      <c r="B741" s="111"/>
      <c r="C741" s="112"/>
      <c r="D741" s="113"/>
      <c r="E741" s="110"/>
      <c r="F741" s="80"/>
    </row>
    <row r="742" spans="1:60" s="3" customFormat="1">
      <c r="A742" s="110"/>
      <c r="B742" s="111"/>
      <c r="C742" s="112"/>
      <c r="D742" s="113"/>
      <c r="E742" s="110"/>
      <c r="F742" s="80"/>
    </row>
    <row r="743" spans="1:60" s="3" customFormat="1">
      <c r="A743" s="110"/>
      <c r="B743" s="111"/>
      <c r="C743" s="112"/>
      <c r="D743" s="113"/>
      <c r="E743" s="110"/>
      <c r="F743" s="80"/>
    </row>
    <row r="744" spans="1:60" s="3" customFormat="1">
      <c r="A744" s="110"/>
      <c r="B744" s="111"/>
      <c r="C744" s="112"/>
      <c r="D744" s="113"/>
      <c r="E744" s="110"/>
      <c r="F744" s="80"/>
    </row>
    <row r="745" spans="1:60" s="3" customFormat="1">
      <c r="A745" s="110"/>
      <c r="B745" s="111"/>
      <c r="C745" s="112"/>
      <c r="D745" s="113"/>
      <c r="E745" s="110"/>
      <c r="F745" s="80"/>
    </row>
    <row r="746" spans="1:60" s="3" customFormat="1">
      <c r="A746" s="110"/>
      <c r="B746" s="111"/>
      <c r="C746" s="112"/>
      <c r="D746" s="113"/>
      <c r="E746" s="110"/>
      <c r="F746" s="80"/>
    </row>
    <row r="747" spans="1:60" s="3" customFormat="1">
      <c r="A747" s="110"/>
      <c r="B747" s="111"/>
      <c r="C747" s="112"/>
      <c r="D747" s="113"/>
      <c r="E747" s="110"/>
      <c r="F747" s="80"/>
    </row>
    <row r="748" spans="1:60" s="3" customFormat="1">
      <c r="A748" s="110"/>
      <c r="B748" s="111"/>
      <c r="C748" s="112"/>
      <c r="D748" s="113"/>
      <c r="E748" s="110"/>
      <c r="F748" s="80"/>
    </row>
    <row r="749" spans="1:60" s="3" customFormat="1">
      <c r="A749" s="110"/>
      <c r="B749" s="111"/>
      <c r="C749" s="112"/>
      <c r="D749" s="113"/>
      <c r="E749" s="110"/>
      <c r="F749" s="80"/>
      <c r="G749" s="13"/>
    </row>
    <row r="750" spans="1:60" s="3" customFormat="1">
      <c r="A750" s="110"/>
      <c r="B750" s="111"/>
      <c r="C750" s="112"/>
      <c r="D750" s="113"/>
      <c r="E750" s="110"/>
      <c r="F750" s="80"/>
    </row>
    <row r="751" spans="1:60" s="80" customFormat="1">
      <c r="A751" s="110"/>
      <c r="B751" s="111"/>
      <c r="C751" s="112"/>
      <c r="D751" s="113"/>
      <c r="E751" s="110"/>
      <c r="G751" s="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  <c r="BH751" s="13"/>
    </row>
    <row r="755" spans="1:60">
      <c r="G755" s="13"/>
    </row>
    <row r="757" spans="1:60" s="80" customFormat="1">
      <c r="A757" s="110"/>
      <c r="B757" s="111"/>
      <c r="C757" s="112"/>
      <c r="D757" s="113"/>
      <c r="E757" s="110"/>
      <c r="G757" s="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  <c r="BH757" s="13"/>
    </row>
    <row r="763" spans="1:60">
      <c r="G763" s="13"/>
    </row>
    <row r="765" spans="1:60" s="80" customFormat="1">
      <c r="A765" s="110"/>
      <c r="B765" s="111"/>
      <c r="C765" s="112"/>
      <c r="D765" s="113"/>
      <c r="E765" s="110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  <c r="BH765" s="13"/>
    </row>
    <row r="766" spans="1:60">
      <c r="G766" s="13"/>
    </row>
    <row r="767" spans="1:60" s="80" customFormat="1">
      <c r="A767" s="110"/>
      <c r="B767" s="111"/>
      <c r="C767" s="112"/>
      <c r="D767" s="113"/>
      <c r="E767" s="110"/>
      <c r="G767" s="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  <c r="BH767" s="13"/>
    </row>
    <row r="768" spans="1:60" s="80" customFormat="1">
      <c r="A768" s="110"/>
      <c r="B768" s="111"/>
      <c r="C768" s="112"/>
      <c r="D768" s="113"/>
      <c r="E768" s="110"/>
      <c r="G768" s="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  <c r="BH768" s="13"/>
    </row>
    <row r="773" spans="1:60">
      <c r="G773" s="13"/>
    </row>
    <row r="775" spans="1:60" s="80" customFormat="1">
      <c r="A775" s="110"/>
      <c r="B775" s="111"/>
      <c r="C775" s="112"/>
      <c r="D775" s="113"/>
      <c r="E775" s="110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  <c r="BH775" s="13"/>
    </row>
    <row r="777" spans="1:60" s="80" customFormat="1">
      <c r="A777" s="110"/>
      <c r="B777" s="111"/>
      <c r="C777" s="112"/>
      <c r="D777" s="113"/>
      <c r="E777" s="110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</row>
    <row r="779" spans="1:60" s="80" customFormat="1">
      <c r="A779" s="110"/>
      <c r="B779" s="111"/>
      <c r="C779" s="112"/>
      <c r="D779" s="113"/>
      <c r="E779" s="110"/>
      <c r="G779" s="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</row>
    <row r="782" spans="1:60">
      <c r="G782" s="13"/>
    </row>
    <row r="784" spans="1:60" s="80" customFormat="1">
      <c r="A784" s="110"/>
      <c r="B784" s="111"/>
      <c r="C784" s="112"/>
      <c r="D784" s="113"/>
      <c r="E784" s="110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  <c r="BH784" s="13"/>
    </row>
    <row r="785" spans="1:60" s="3" customFormat="1">
      <c r="A785" s="110"/>
      <c r="B785" s="111"/>
      <c r="C785" s="112"/>
      <c r="D785" s="113"/>
      <c r="E785" s="110"/>
      <c r="F785" s="80"/>
    </row>
    <row r="786" spans="1:60" s="80" customFormat="1">
      <c r="A786" s="110"/>
      <c r="B786" s="111"/>
      <c r="C786" s="112"/>
      <c r="D786" s="113"/>
      <c r="E786" s="110"/>
      <c r="G786" s="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  <c r="BH786" s="13"/>
    </row>
    <row r="787" spans="1:60" s="3" customFormat="1">
      <c r="A787" s="110"/>
      <c r="B787" s="111"/>
      <c r="C787" s="112"/>
      <c r="D787" s="113"/>
      <c r="E787" s="110"/>
      <c r="F787" s="80"/>
    </row>
    <row r="788" spans="1:60" s="3" customFormat="1">
      <c r="A788" s="110"/>
      <c r="B788" s="111"/>
      <c r="C788" s="112"/>
      <c r="D788" s="113"/>
      <c r="E788" s="110"/>
      <c r="F788" s="80"/>
    </row>
    <row r="789" spans="1:60" s="3" customFormat="1">
      <c r="A789" s="110"/>
      <c r="B789" s="111"/>
      <c r="C789" s="112"/>
      <c r="D789" s="113"/>
      <c r="E789" s="110"/>
      <c r="F789" s="80"/>
    </row>
    <row r="790" spans="1:60" s="3" customFormat="1">
      <c r="A790" s="110"/>
      <c r="B790" s="111"/>
      <c r="C790" s="112"/>
      <c r="D790" s="113"/>
      <c r="E790" s="110"/>
      <c r="F790" s="80"/>
    </row>
    <row r="791" spans="1:60" s="3" customFormat="1">
      <c r="A791" s="110"/>
      <c r="B791" s="111"/>
      <c r="C791" s="112"/>
      <c r="D791" s="113"/>
      <c r="E791" s="110"/>
      <c r="F791" s="80"/>
    </row>
    <row r="792" spans="1:60" s="3" customFormat="1">
      <c r="A792" s="110"/>
      <c r="B792" s="111"/>
      <c r="C792" s="112"/>
      <c r="D792" s="113"/>
      <c r="E792" s="110"/>
      <c r="F792" s="80"/>
    </row>
    <row r="793" spans="1:60" s="3" customFormat="1">
      <c r="A793" s="110"/>
      <c r="B793" s="111"/>
      <c r="C793" s="112"/>
      <c r="D793" s="113"/>
      <c r="E793" s="110"/>
      <c r="F793" s="80"/>
      <c r="G793" s="13"/>
    </row>
    <row r="794" spans="1:60" s="3" customFormat="1">
      <c r="A794" s="110"/>
      <c r="B794" s="111"/>
      <c r="C794" s="112"/>
      <c r="D794" s="113"/>
      <c r="E794" s="110"/>
      <c r="F794" s="80"/>
    </row>
    <row r="795" spans="1:60" s="80" customFormat="1">
      <c r="A795" s="110"/>
      <c r="B795" s="111"/>
      <c r="C795" s="112"/>
      <c r="D795" s="113"/>
      <c r="E795" s="110"/>
      <c r="G795" s="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  <c r="BH795" s="13"/>
    </row>
    <row r="796" spans="1:60" s="3" customFormat="1">
      <c r="A796" s="110"/>
      <c r="B796" s="111"/>
      <c r="C796" s="112"/>
      <c r="D796" s="113"/>
      <c r="E796" s="110"/>
      <c r="F796" s="80"/>
    </row>
    <row r="797" spans="1:60" s="3" customFormat="1">
      <c r="A797" s="110"/>
      <c r="B797" s="111"/>
      <c r="C797" s="112"/>
      <c r="D797" s="113"/>
      <c r="E797" s="110"/>
      <c r="F797" s="80"/>
      <c r="G797" s="13"/>
    </row>
    <row r="798" spans="1:60" s="3" customFormat="1">
      <c r="A798" s="110"/>
      <c r="B798" s="111"/>
      <c r="C798" s="112"/>
      <c r="D798" s="113"/>
      <c r="E798" s="110"/>
      <c r="F798" s="80"/>
    </row>
    <row r="799" spans="1:60" s="80" customFormat="1">
      <c r="A799" s="110"/>
      <c r="B799" s="111"/>
      <c r="C799" s="112"/>
      <c r="D799" s="113"/>
      <c r="E799" s="110"/>
      <c r="G799" s="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  <c r="BH799" s="13"/>
    </row>
    <row r="800" spans="1:60" s="3" customFormat="1">
      <c r="A800" s="110"/>
      <c r="B800" s="111"/>
      <c r="C800" s="112"/>
      <c r="D800" s="113"/>
      <c r="E800" s="110"/>
      <c r="F800" s="80"/>
    </row>
    <row r="801" spans="1:60" s="3" customFormat="1">
      <c r="A801" s="110"/>
      <c r="B801" s="111"/>
      <c r="C801" s="112"/>
      <c r="D801" s="113"/>
      <c r="E801" s="110"/>
      <c r="F801" s="80"/>
      <c r="G801" s="13"/>
    </row>
    <row r="802" spans="1:60" s="3" customFormat="1">
      <c r="A802" s="110"/>
      <c r="B802" s="111"/>
      <c r="C802" s="112"/>
      <c r="D802" s="113"/>
      <c r="E802" s="110"/>
      <c r="F802" s="80"/>
    </row>
    <row r="803" spans="1:60" s="80" customFormat="1">
      <c r="A803" s="110"/>
      <c r="B803" s="111"/>
      <c r="C803" s="112"/>
      <c r="D803" s="113"/>
      <c r="E803" s="110"/>
      <c r="G803" s="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  <c r="BH803" s="13"/>
    </row>
    <row r="804" spans="1:60" s="3" customFormat="1">
      <c r="A804" s="110"/>
      <c r="B804" s="111"/>
      <c r="C804" s="112"/>
      <c r="D804" s="113"/>
      <c r="E804" s="110"/>
      <c r="F804" s="80"/>
    </row>
    <row r="805" spans="1:60" s="3" customFormat="1">
      <c r="A805" s="110"/>
      <c r="B805" s="111"/>
      <c r="C805" s="112"/>
      <c r="D805" s="113"/>
      <c r="E805" s="110"/>
      <c r="F805" s="80"/>
      <c r="G805" s="13"/>
    </row>
    <row r="806" spans="1:60" s="3" customFormat="1">
      <c r="A806" s="110"/>
      <c r="B806" s="111"/>
      <c r="C806" s="112"/>
      <c r="D806" s="113"/>
      <c r="E806" s="110"/>
      <c r="F806" s="80"/>
    </row>
    <row r="807" spans="1:60" s="80" customFormat="1">
      <c r="A807" s="110"/>
      <c r="B807" s="111"/>
      <c r="C807" s="112"/>
      <c r="D807" s="113"/>
      <c r="E807" s="110"/>
      <c r="G807" s="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  <c r="BH807" s="13"/>
    </row>
    <row r="808" spans="1:60" s="3" customFormat="1">
      <c r="A808" s="110"/>
      <c r="B808" s="111"/>
      <c r="C808" s="112"/>
      <c r="D808" s="113"/>
      <c r="E808" s="110"/>
      <c r="F808" s="80"/>
    </row>
    <row r="809" spans="1:60" s="3" customFormat="1">
      <c r="A809" s="110"/>
      <c r="B809" s="111"/>
      <c r="C809" s="112"/>
      <c r="D809" s="113"/>
      <c r="E809" s="110"/>
      <c r="F809" s="80"/>
    </row>
    <row r="810" spans="1:60" s="3" customFormat="1">
      <c r="A810" s="110"/>
      <c r="B810" s="111"/>
      <c r="C810" s="112"/>
      <c r="D810" s="113"/>
      <c r="E810" s="110"/>
      <c r="F810" s="80"/>
    </row>
    <row r="811" spans="1:60" s="3" customFormat="1">
      <c r="A811" s="110"/>
      <c r="B811" s="111"/>
      <c r="C811" s="112"/>
      <c r="D811" s="113"/>
      <c r="E811" s="110"/>
      <c r="F811" s="80"/>
    </row>
    <row r="812" spans="1:60" s="3" customFormat="1">
      <c r="A812" s="110"/>
      <c r="B812" s="111"/>
      <c r="C812" s="112"/>
      <c r="D812" s="113"/>
      <c r="E812" s="110"/>
      <c r="F812" s="80"/>
    </row>
    <row r="813" spans="1:60" s="3" customFormat="1">
      <c r="A813" s="110"/>
      <c r="B813" s="111"/>
      <c r="C813" s="112"/>
      <c r="D813" s="113"/>
      <c r="E813" s="110"/>
      <c r="F813" s="80"/>
    </row>
    <row r="814" spans="1:60" s="3" customFormat="1">
      <c r="A814" s="110"/>
      <c r="B814" s="111"/>
      <c r="C814" s="112"/>
      <c r="D814" s="113"/>
      <c r="E814" s="110"/>
      <c r="F814" s="80"/>
    </row>
    <row r="815" spans="1:60" s="3" customFormat="1">
      <c r="A815" s="110"/>
      <c r="B815" s="111"/>
      <c r="C815" s="112"/>
      <c r="D815" s="113"/>
      <c r="E815" s="110"/>
      <c r="F815" s="80"/>
    </row>
    <row r="816" spans="1:60" s="3" customFormat="1">
      <c r="A816" s="110"/>
      <c r="B816" s="111"/>
      <c r="C816" s="112"/>
      <c r="D816" s="113"/>
      <c r="E816" s="110"/>
      <c r="F816" s="80"/>
    </row>
    <row r="817" spans="1:60" s="3" customFormat="1">
      <c r="A817" s="110"/>
      <c r="B817" s="111"/>
      <c r="C817" s="112"/>
      <c r="D817" s="113"/>
      <c r="E817" s="110"/>
      <c r="F817" s="80"/>
    </row>
    <row r="818" spans="1:60" s="3" customFormat="1">
      <c r="A818" s="110"/>
      <c r="B818" s="111"/>
      <c r="C818" s="112"/>
      <c r="D818" s="113"/>
      <c r="E818" s="110"/>
      <c r="F818" s="80"/>
    </row>
    <row r="819" spans="1:60" s="3" customFormat="1">
      <c r="A819" s="110"/>
      <c r="B819" s="111"/>
      <c r="C819" s="112"/>
      <c r="D819" s="113"/>
      <c r="E819" s="110"/>
      <c r="F819" s="80"/>
    </row>
    <row r="820" spans="1:60" s="3" customFormat="1">
      <c r="A820" s="110"/>
      <c r="B820" s="111"/>
      <c r="C820" s="112"/>
      <c r="D820" s="113"/>
      <c r="E820" s="110"/>
      <c r="F820" s="80"/>
    </row>
    <row r="821" spans="1:60" s="3" customFormat="1">
      <c r="A821" s="110"/>
      <c r="B821" s="111"/>
      <c r="C821" s="112"/>
      <c r="D821" s="113"/>
      <c r="E821" s="110"/>
      <c r="F821" s="80"/>
    </row>
    <row r="822" spans="1:60" s="3" customFormat="1">
      <c r="A822" s="110"/>
      <c r="B822" s="111"/>
      <c r="C822" s="112"/>
      <c r="D822" s="113"/>
      <c r="E822" s="110"/>
      <c r="F822" s="80"/>
    </row>
    <row r="823" spans="1:60" s="3" customFormat="1">
      <c r="A823" s="110"/>
      <c r="B823" s="111"/>
      <c r="C823" s="112"/>
      <c r="D823" s="113"/>
      <c r="E823" s="110"/>
      <c r="F823" s="80"/>
    </row>
    <row r="824" spans="1:60" s="3" customFormat="1">
      <c r="A824" s="110"/>
      <c r="B824" s="111"/>
      <c r="C824" s="112"/>
      <c r="D824" s="113"/>
      <c r="E824" s="110"/>
      <c r="F824" s="80"/>
    </row>
    <row r="825" spans="1:60" s="3" customFormat="1">
      <c r="A825" s="110"/>
      <c r="B825" s="111"/>
      <c r="C825" s="112"/>
      <c r="D825" s="113"/>
      <c r="E825" s="110"/>
      <c r="F825" s="80"/>
      <c r="G825" s="13"/>
    </row>
    <row r="826" spans="1:60" s="3" customFormat="1">
      <c r="A826" s="110"/>
      <c r="B826" s="111"/>
      <c r="C826" s="112"/>
      <c r="D826" s="113"/>
      <c r="E826" s="110"/>
      <c r="F826" s="80"/>
    </row>
    <row r="827" spans="1:60" s="80" customFormat="1">
      <c r="A827" s="110"/>
      <c r="B827" s="111"/>
      <c r="C827" s="112"/>
      <c r="D827" s="113"/>
      <c r="E827" s="110"/>
      <c r="G827" s="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</row>
    <row r="828" spans="1:60" s="3" customFormat="1">
      <c r="A828" s="110"/>
      <c r="B828" s="111"/>
      <c r="C828" s="112"/>
      <c r="D828" s="113"/>
      <c r="E828" s="110"/>
      <c r="F828" s="80"/>
    </row>
    <row r="829" spans="1:60" s="3" customFormat="1">
      <c r="A829" s="110"/>
      <c r="B829" s="111"/>
      <c r="C829" s="112"/>
      <c r="D829" s="113"/>
      <c r="E829" s="110"/>
      <c r="F829" s="80"/>
    </row>
    <row r="830" spans="1:60" s="3" customFormat="1">
      <c r="A830" s="110"/>
      <c r="B830" s="111"/>
      <c r="C830" s="112"/>
      <c r="D830" s="113"/>
      <c r="E830" s="110"/>
      <c r="F830" s="80"/>
    </row>
    <row r="831" spans="1:60" s="3" customFormat="1">
      <c r="A831" s="110"/>
      <c r="B831" s="111"/>
      <c r="C831" s="112"/>
      <c r="D831" s="113"/>
      <c r="E831" s="110"/>
      <c r="F831" s="80"/>
    </row>
    <row r="832" spans="1:60" s="3" customFormat="1">
      <c r="A832" s="110"/>
      <c r="B832" s="111"/>
      <c r="C832" s="112"/>
      <c r="D832" s="113"/>
      <c r="E832" s="110"/>
      <c r="F832" s="80"/>
    </row>
    <row r="833" spans="1:60" s="3" customFormat="1">
      <c r="A833" s="110"/>
      <c r="B833" s="111"/>
      <c r="C833" s="112"/>
      <c r="D833" s="113"/>
      <c r="E833" s="110"/>
      <c r="F833" s="80"/>
    </row>
    <row r="834" spans="1:60" s="3" customFormat="1">
      <c r="A834" s="110"/>
      <c r="B834" s="111"/>
      <c r="C834" s="112"/>
      <c r="D834" s="113"/>
      <c r="E834" s="110"/>
      <c r="F834" s="80"/>
    </row>
    <row r="835" spans="1:60" s="3" customFormat="1">
      <c r="A835" s="110"/>
      <c r="B835" s="111"/>
      <c r="C835" s="112"/>
      <c r="D835" s="113"/>
      <c r="E835" s="110"/>
      <c r="F835" s="80"/>
    </row>
    <row r="836" spans="1:60" s="3" customFormat="1">
      <c r="A836" s="110"/>
      <c r="B836" s="111"/>
      <c r="C836" s="112"/>
      <c r="D836" s="113"/>
      <c r="E836" s="110"/>
      <c r="F836" s="80"/>
    </row>
    <row r="837" spans="1:60" s="3" customFormat="1">
      <c r="A837" s="110"/>
      <c r="B837" s="111"/>
      <c r="C837" s="112"/>
      <c r="D837" s="113"/>
      <c r="E837" s="110"/>
      <c r="F837" s="80"/>
      <c r="G837" s="13"/>
    </row>
    <row r="838" spans="1:60" s="3" customFormat="1">
      <c r="A838" s="110"/>
      <c r="B838" s="111"/>
      <c r="C838" s="112"/>
      <c r="D838" s="113"/>
      <c r="E838" s="110"/>
      <c r="F838" s="80"/>
    </row>
    <row r="839" spans="1:60" s="80" customFormat="1">
      <c r="A839" s="110"/>
      <c r="B839" s="111"/>
      <c r="C839" s="112"/>
      <c r="D839" s="113"/>
      <c r="E839" s="110"/>
      <c r="G839" s="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</row>
    <row r="840" spans="1:60" s="3" customFormat="1">
      <c r="A840" s="110"/>
      <c r="B840" s="111"/>
      <c r="C840" s="112"/>
      <c r="D840" s="113"/>
      <c r="E840" s="110"/>
      <c r="F840" s="80"/>
    </row>
    <row r="841" spans="1:60" s="3" customFormat="1">
      <c r="A841" s="110"/>
      <c r="B841" s="111"/>
      <c r="C841" s="112"/>
      <c r="D841" s="113"/>
      <c r="E841" s="110"/>
      <c r="F841" s="80"/>
    </row>
    <row r="842" spans="1:60" s="3" customFormat="1">
      <c r="A842" s="110"/>
      <c r="B842" s="111"/>
      <c r="C842" s="112"/>
      <c r="D842" s="113"/>
      <c r="E842" s="110"/>
      <c r="F842" s="80"/>
    </row>
    <row r="843" spans="1:60" s="3" customFormat="1">
      <c r="A843" s="110"/>
      <c r="B843" s="111"/>
      <c r="C843" s="112"/>
      <c r="D843" s="113"/>
      <c r="E843" s="110"/>
      <c r="F843" s="80"/>
    </row>
    <row r="844" spans="1:60" s="3" customFormat="1">
      <c r="A844" s="110"/>
      <c r="B844" s="111"/>
      <c r="C844" s="112"/>
      <c r="D844" s="113"/>
      <c r="E844" s="110"/>
      <c r="F844" s="80"/>
    </row>
    <row r="845" spans="1:60" s="3" customFormat="1">
      <c r="A845" s="110"/>
      <c r="B845" s="111"/>
      <c r="C845" s="112"/>
      <c r="D845" s="113"/>
      <c r="E845" s="110"/>
      <c r="F845" s="80"/>
    </row>
    <row r="846" spans="1:60" s="3" customFormat="1">
      <c r="A846" s="110"/>
      <c r="B846" s="111"/>
      <c r="C846" s="112"/>
      <c r="D846" s="113"/>
      <c r="E846" s="110"/>
      <c r="F846" s="80"/>
    </row>
    <row r="847" spans="1:60" s="3" customFormat="1">
      <c r="A847" s="110"/>
      <c r="B847" s="111"/>
      <c r="C847" s="112"/>
      <c r="D847" s="113"/>
      <c r="E847" s="110"/>
      <c r="F847" s="80"/>
    </row>
    <row r="848" spans="1:60" s="3" customFormat="1">
      <c r="A848" s="110"/>
      <c r="B848" s="111"/>
      <c r="C848" s="112"/>
      <c r="D848" s="113"/>
      <c r="E848" s="110"/>
      <c r="F848" s="80"/>
    </row>
    <row r="849" spans="1:60" s="3" customFormat="1">
      <c r="A849" s="110"/>
      <c r="B849" s="111"/>
      <c r="C849" s="112"/>
      <c r="D849" s="113"/>
      <c r="E849" s="110"/>
      <c r="F849" s="80"/>
    </row>
    <row r="850" spans="1:60" s="3" customFormat="1">
      <c r="A850" s="110"/>
      <c r="B850" s="111"/>
      <c r="C850" s="112"/>
      <c r="D850" s="113"/>
      <c r="E850" s="110"/>
      <c r="F850" s="80"/>
      <c r="G850" s="13"/>
    </row>
    <row r="851" spans="1:60" s="3" customFormat="1">
      <c r="A851" s="110"/>
      <c r="B851" s="111"/>
      <c r="C851" s="112"/>
      <c r="D851" s="113"/>
      <c r="E851" s="110"/>
      <c r="F851" s="80"/>
    </row>
    <row r="852" spans="1:60" s="80" customFormat="1">
      <c r="A852" s="110"/>
      <c r="B852" s="111"/>
      <c r="C852" s="112"/>
      <c r="D852" s="113"/>
      <c r="E852" s="110"/>
      <c r="G852" s="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  <c r="BH852" s="13"/>
    </row>
    <row r="853" spans="1:60" s="3" customFormat="1">
      <c r="A853" s="110"/>
      <c r="B853" s="111"/>
      <c r="C853" s="112"/>
      <c r="D853" s="113"/>
      <c r="E853" s="110"/>
      <c r="F853" s="80"/>
    </row>
    <row r="854" spans="1:60" s="3" customFormat="1">
      <c r="A854" s="110"/>
      <c r="B854" s="111"/>
      <c r="C854" s="112"/>
      <c r="D854" s="113"/>
      <c r="E854" s="110"/>
      <c r="F854" s="80"/>
    </row>
    <row r="855" spans="1:60" s="3" customFormat="1">
      <c r="A855" s="110"/>
      <c r="B855" s="111"/>
      <c r="C855" s="112"/>
      <c r="D855" s="113"/>
      <c r="E855" s="110"/>
      <c r="F855" s="80"/>
    </row>
    <row r="856" spans="1:60" s="3" customFormat="1">
      <c r="A856" s="110"/>
      <c r="B856" s="111"/>
      <c r="C856" s="112"/>
      <c r="D856" s="113"/>
      <c r="E856" s="110"/>
      <c r="F856" s="80"/>
      <c r="G856" s="13"/>
    </row>
    <row r="857" spans="1:60" s="3" customFormat="1">
      <c r="A857" s="110"/>
      <c r="B857" s="111"/>
      <c r="C857" s="112"/>
      <c r="D857" s="113"/>
      <c r="E857" s="110"/>
      <c r="F857" s="80"/>
    </row>
    <row r="858" spans="1:60" s="80" customFormat="1">
      <c r="A858" s="110"/>
      <c r="B858" s="111"/>
      <c r="C858" s="112"/>
      <c r="D858" s="113"/>
      <c r="E858" s="110"/>
      <c r="G858" s="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  <c r="BH858" s="13"/>
    </row>
    <row r="859" spans="1:60" s="3" customFormat="1">
      <c r="A859" s="110"/>
      <c r="B859" s="111"/>
      <c r="C859" s="112"/>
      <c r="D859" s="113"/>
      <c r="E859" s="110"/>
      <c r="F859" s="80"/>
    </row>
    <row r="860" spans="1:60" s="3" customFormat="1">
      <c r="A860" s="110"/>
      <c r="B860" s="111"/>
      <c r="C860" s="112"/>
      <c r="D860" s="113"/>
      <c r="E860" s="110"/>
      <c r="F860" s="80"/>
    </row>
    <row r="861" spans="1:60" s="3" customFormat="1">
      <c r="A861" s="110"/>
      <c r="B861" s="111"/>
      <c r="C861" s="112"/>
      <c r="D861" s="113"/>
      <c r="E861" s="110"/>
      <c r="F861" s="80"/>
    </row>
    <row r="862" spans="1:60" s="3" customFormat="1">
      <c r="A862" s="110"/>
      <c r="B862" s="111"/>
      <c r="C862" s="112"/>
      <c r="D862" s="113"/>
      <c r="E862" s="110"/>
      <c r="F862" s="80"/>
    </row>
    <row r="863" spans="1:60" s="3" customFormat="1">
      <c r="A863" s="110"/>
      <c r="B863" s="111"/>
      <c r="C863" s="112"/>
      <c r="D863" s="113"/>
      <c r="E863" s="110"/>
      <c r="F863" s="80"/>
    </row>
    <row r="864" spans="1:60" s="3" customFormat="1">
      <c r="A864" s="110"/>
      <c r="B864" s="111"/>
      <c r="C864" s="112"/>
      <c r="D864" s="113"/>
      <c r="E864" s="110"/>
      <c r="F864" s="80"/>
    </row>
    <row r="865" spans="1:60" s="3" customFormat="1">
      <c r="A865" s="110"/>
      <c r="B865" s="111"/>
      <c r="C865" s="112"/>
      <c r="D865" s="113"/>
      <c r="E865" s="110"/>
      <c r="F865" s="80"/>
    </row>
    <row r="866" spans="1:60" s="3" customFormat="1">
      <c r="A866" s="110"/>
      <c r="B866" s="111"/>
      <c r="C866" s="112"/>
      <c r="D866" s="113"/>
      <c r="E866" s="110"/>
      <c r="F866" s="80"/>
    </row>
    <row r="867" spans="1:60" s="3" customFormat="1">
      <c r="A867" s="110"/>
      <c r="B867" s="111"/>
      <c r="C867" s="112"/>
      <c r="D867" s="113"/>
      <c r="E867" s="110"/>
      <c r="F867" s="80"/>
    </row>
    <row r="868" spans="1:60" s="3" customFormat="1">
      <c r="A868" s="110"/>
      <c r="B868" s="111"/>
      <c r="C868" s="112"/>
      <c r="D868" s="113"/>
      <c r="E868" s="110"/>
      <c r="F868" s="80"/>
    </row>
    <row r="869" spans="1:60" s="3" customFormat="1">
      <c r="A869" s="110"/>
      <c r="B869" s="111"/>
      <c r="C869" s="112"/>
      <c r="D869" s="113"/>
      <c r="E869" s="110"/>
      <c r="F869" s="80"/>
    </row>
    <row r="870" spans="1:60" s="3" customFormat="1">
      <c r="A870" s="110"/>
      <c r="B870" s="111"/>
      <c r="C870" s="112"/>
      <c r="D870" s="113"/>
      <c r="E870" s="110"/>
      <c r="F870" s="80"/>
    </row>
    <row r="871" spans="1:60" s="3" customFormat="1">
      <c r="A871" s="110"/>
      <c r="B871" s="111"/>
      <c r="C871" s="112"/>
      <c r="D871" s="113"/>
      <c r="E871" s="110"/>
      <c r="F871" s="80"/>
    </row>
    <row r="872" spans="1:60" s="3" customFormat="1">
      <c r="A872" s="110"/>
      <c r="B872" s="111"/>
      <c r="C872" s="112"/>
      <c r="D872" s="113"/>
      <c r="E872" s="110"/>
      <c r="F872" s="80"/>
    </row>
    <row r="873" spans="1:60" s="3" customFormat="1">
      <c r="A873" s="110"/>
      <c r="B873" s="111"/>
      <c r="C873" s="112"/>
      <c r="D873" s="113"/>
      <c r="E873" s="110"/>
      <c r="F873" s="80"/>
    </row>
    <row r="874" spans="1:60" s="3" customFormat="1">
      <c r="A874" s="110"/>
      <c r="B874" s="111"/>
      <c r="C874" s="112"/>
      <c r="D874" s="113"/>
      <c r="E874" s="110"/>
      <c r="F874" s="80"/>
    </row>
    <row r="875" spans="1:60" s="3" customFormat="1">
      <c r="A875" s="110"/>
      <c r="B875" s="111"/>
      <c r="C875" s="112"/>
      <c r="D875" s="113"/>
      <c r="E875" s="110"/>
      <c r="F875" s="80"/>
      <c r="G875" s="13"/>
    </row>
    <row r="876" spans="1:60" s="3" customFormat="1">
      <c r="A876" s="110"/>
      <c r="B876" s="111"/>
      <c r="C876" s="112"/>
      <c r="D876" s="113"/>
      <c r="E876" s="110"/>
      <c r="F876" s="80"/>
    </row>
    <row r="877" spans="1:60" s="80" customFormat="1">
      <c r="A877" s="110"/>
      <c r="B877" s="111"/>
      <c r="C877" s="112"/>
      <c r="D877" s="113"/>
      <c r="E877" s="110"/>
      <c r="G877" s="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  <c r="BH877" s="13"/>
    </row>
    <row r="878" spans="1:60" s="3" customFormat="1">
      <c r="A878" s="110"/>
      <c r="B878" s="111"/>
      <c r="C878" s="112"/>
      <c r="D878" s="113"/>
      <c r="E878" s="110"/>
      <c r="F878" s="80"/>
    </row>
    <row r="879" spans="1:60" s="3" customFormat="1">
      <c r="A879" s="110"/>
      <c r="B879" s="111"/>
      <c r="C879" s="112"/>
      <c r="D879" s="113"/>
      <c r="E879" s="110"/>
      <c r="F879" s="80"/>
    </row>
    <row r="880" spans="1:60" s="3" customFormat="1">
      <c r="A880" s="110"/>
      <c r="B880" s="111"/>
      <c r="C880" s="112"/>
      <c r="D880" s="113"/>
      <c r="E880" s="110"/>
      <c r="F880" s="80"/>
    </row>
    <row r="881" spans="1:60" s="3" customFormat="1">
      <c r="A881" s="110"/>
      <c r="B881" s="111"/>
      <c r="C881" s="112"/>
      <c r="D881" s="113"/>
      <c r="E881" s="110"/>
      <c r="F881" s="80"/>
    </row>
    <row r="882" spans="1:60" s="3" customFormat="1">
      <c r="A882" s="110"/>
      <c r="B882" s="111"/>
      <c r="C882" s="112"/>
      <c r="D882" s="113"/>
      <c r="E882" s="110"/>
      <c r="F882" s="80"/>
    </row>
    <row r="883" spans="1:60" s="3" customFormat="1">
      <c r="A883" s="110"/>
      <c r="B883" s="111"/>
      <c r="C883" s="112"/>
      <c r="D883" s="113"/>
      <c r="E883" s="110"/>
      <c r="F883" s="80"/>
    </row>
    <row r="884" spans="1:60" s="3" customFormat="1">
      <c r="A884" s="110"/>
      <c r="B884" s="111"/>
      <c r="C884" s="112"/>
      <c r="D884" s="113"/>
      <c r="E884" s="110"/>
      <c r="F884" s="80"/>
    </row>
    <row r="885" spans="1:60" s="3" customFormat="1">
      <c r="A885" s="110"/>
      <c r="B885" s="111"/>
      <c r="C885" s="112"/>
      <c r="D885" s="113"/>
      <c r="E885" s="110"/>
      <c r="F885" s="80"/>
      <c r="G885" s="13"/>
    </row>
    <row r="886" spans="1:60" s="3" customFormat="1">
      <c r="A886" s="110"/>
      <c r="B886" s="111"/>
      <c r="C886" s="112"/>
      <c r="D886" s="113"/>
      <c r="E886" s="110"/>
      <c r="F886" s="80"/>
    </row>
    <row r="887" spans="1:60" s="80" customFormat="1">
      <c r="A887" s="110"/>
      <c r="B887" s="111"/>
      <c r="C887" s="112"/>
      <c r="D887" s="113"/>
      <c r="E887" s="110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  <c r="BH887" s="13"/>
    </row>
    <row r="888" spans="1:60" s="3" customFormat="1">
      <c r="A888" s="110"/>
      <c r="B888" s="111"/>
      <c r="C888" s="112"/>
      <c r="D888" s="113"/>
      <c r="E888" s="110"/>
      <c r="F888" s="80"/>
    </row>
    <row r="889" spans="1:60" s="80" customFormat="1">
      <c r="A889" s="110"/>
      <c r="B889" s="111"/>
      <c r="C889" s="112"/>
      <c r="D889" s="113"/>
      <c r="E889" s="110"/>
      <c r="G889" s="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  <c r="BH889" s="13"/>
    </row>
    <row r="890" spans="1:60" s="3" customFormat="1">
      <c r="A890" s="110"/>
      <c r="B890" s="111"/>
      <c r="C890" s="112"/>
      <c r="D890" s="113"/>
      <c r="E890" s="110"/>
      <c r="F890" s="80"/>
    </row>
    <row r="891" spans="1:60" s="3" customFormat="1">
      <c r="A891" s="110"/>
      <c r="B891" s="111"/>
      <c r="C891" s="112"/>
      <c r="D891" s="113"/>
      <c r="E891" s="110"/>
      <c r="F891" s="80"/>
    </row>
    <row r="892" spans="1:60" s="3" customFormat="1">
      <c r="A892" s="110"/>
      <c r="B892" s="111"/>
      <c r="C892" s="112"/>
      <c r="D892" s="113"/>
      <c r="E892" s="110"/>
      <c r="F892" s="80"/>
    </row>
    <row r="893" spans="1:60" s="3" customFormat="1">
      <c r="A893" s="110"/>
      <c r="B893" s="111"/>
      <c r="C893" s="112"/>
      <c r="D893" s="113"/>
      <c r="E893" s="110"/>
      <c r="F893" s="80"/>
    </row>
    <row r="894" spans="1:60" s="3" customFormat="1">
      <c r="A894" s="110"/>
      <c r="B894" s="111"/>
      <c r="C894" s="112"/>
      <c r="D894" s="113"/>
      <c r="E894" s="110"/>
      <c r="F894" s="80"/>
    </row>
    <row r="895" spans="1:60" s="3" customFormat="1">
      <c r="A895" s="110"/>
      <c r="B895" s="111"/>
      <c r="C895" s="112"/>
      <c r="D895" s="113"/>
      <c r="E895" s="110"/>
      <c r="F895" s="80"/>
    </row>
    <row r="896" spans="1:60" s="3" customFormat="1">
      <c r="A896" s="110"/>
      <c r="B896" s="111"/>
      <c r="C896" s="112"/>
      <c r="D896" s="113"/>
      <c r="E896" s="110"/>
      <c r="F896" s="80"/>
    </row>
    <row r="897" spans="1:6" s="3" customFormat="1">
      <c r="A897" s="110"/>
      <c r="B897" s="111"/>
      <c r="C897" s="112"/>
      <c r="D897" s="113"/>
      <c r="E897" s="110"/>
      <c r="F897" s="80"/>
    </row>
    <row r="898" spans="1:6" s="3" customFormat="1">
      <c r="A898" s="110"/>
      <c r="B898" s="111"/>
      <c r="C898" s="112"/>
      <c r="D898" s="113"/>
      <c r="E898" s="110"/>
      <c r="F898" s="80"/>
    </row>
    <row r="899" spans="1:6" s="3" customFormat="1">
      <c r="A899" s="110"/>
      <c r="B899" s="111"/>
      <c r="C899" s="112"/>
      <c r="D899" s="113"/>
      <c r="E899" s="110"/>
      <c r="F899" s="80"/>
    </row>
    <row r="900" spans="1:6" s="3" customFormat="1">
      <c r="A900" s="110"/>
      <c r="B900" s="111"/>
      <c r="C900" s="112"/>
      <c r="D900" s="113"/>
      <c r="E900" s="110"/>
      <c r="F900" s="80"/>
    </row>
    <row r="901" spans="1:6" s="3" customFormat="1">
      <c r="A901" s="110"/>
      <c r="B901" s="111"/>
      <c r="C901" s="112"/>
      <c r="D901" s="113"/>
      <c r="E901" s="110"/>
      <c r="F901" s="80"/>
    </row>
    <row r="902" spans="1:6" s="3" customFormat="1">
      <c r="A902" s="110"/>
      <c r="B902" s="111"/>
      <c r="C902" s="112"/>
      <c r="D902" s="113"/>
      <c r="E902" s="110"/>
      <c r="F902" s="80"/>
    </row>
    <row r="903" spans="1:6" s="3" customFormat="1">
      <c r="A903" s="110"/>
      <c r="B903" s="111"/>
      <c r="C903" s="112"/>
      <c r="D903" s="113"/>
      <c r="E903" s="110"/>
      <c r="F903" s="80"/>
    </row>
    <row r="904" spans="1:6" s="3" customFormat="1">
      <c r="A904" s="110"/>
      <c r="B904" s="111"/>
      <c r="C904" s="112"/>
      <c r="D904" s="113"/>
      <c r="E904" s="110"/>
      <c r="F904" s="80"/>
    </row>
    <row r="905" spans="1:6" s="3" customFormat="1">
      <c r="A905" s="110"/>
      <c r="B905" s="111"/>
      <c r="C905" s="112"/>
      <c r="D905" s="113"/>
      <c r="E905" s="110"/>
      <c r="F905" s="80"/>
    </row>
    <row r="906" spans="1:6" s="3" customFormat="1">
      <c r="A906" s="110"/>
      <c r="B906" s="111"/>
      <c r="C906" s="112"/>
      <c r="D906" s="113"/>
      <c r="E906" s="110"/>
      <c r="F906" s="80"/>
    </row>
    <row r="907" spans="1:6" s="3" customFormat="1">
      <c r="A907" s="110"/>
      <c r="B907" s="111"/>
      <c r="C907" s="112"/>
      <c r="D907" s="113"/>
      <c r="E907" s="110"/>
      <c r="F907" s="80"/>
    </row>
    <row r="908" spans="1:6" s="3" customFormat="1">
      <c r="A908" s="110"/>
      <c r="B908" s="111"/>
      <c r="C908" s="112"/>
      <c r="D908" s="113"/>
      <c r="E908" s="110"/>
      <c r="F908" s="80"/>
    </row>
    <row r="909" spans="1:6" s="3" customFormat="1">
      <c r="A909" s="110"/>
      <c r="B909" s="111"/>
      <c r="C909" s="112"/>
      <c r="D909" s="113"/>
      <c r="E909" s="110"/>
      <c r="F909" s="80"/>
    </row>
    <row r="910" spans="1:6" s="3" customFormat="1">
      <c r="A910" s="110"/>
      <c r="B910" s="111"/>
      <c r="C910" s="112"/>
      <c r="D910" s="113"/>
      <c r="E910" s="110"/>
      <c r="F910" s="80"/>
    </row>
    <row r="911" spans="1:6" s="3" customFormat="1">
      <c r="A911" s="110"/>
      <c r="B911" s="111"/>
      <c r="C911" s="112"/>
      <c r="D911" s="113"/>
      <c r="E911" s="110"/>
      <c r="F911" s="80"/>
    </row>
    <row r="912" spans="1:6" s="3" customFormat="1">
      <c r="A912" s="110"/>
      <c r="B912" s="111"/>
      <c r="C912" s="112"/>
      <c r="D912" s="113"/>
      <c r="E912" s="110"/>
      <c r="F912" s="80"/>
    </row>
    <row r="913" spans="1:6" s="3" customFormat="1">
      <c r="A913" s="110"/>
      <c r="B913" s="111"/>
      <c r="C913" s="112"/>
      <c r="D913" s="113"/>
      <c r="E913" s="110"/>
      <c r="F913" s="80"/>
    </row>
    <row r="914" spans="1:6" s="3" customFormat="1">
      <c r="A914" s="110"/>
      <c r="B914" s="111"/>
      <c r="C914" s="112"/>
      <c r="D914" s="113"/>
      <c r="E914" s="110"/>
      <c r="F914" s="80"/>
    </row>
    <row r="915" spans="1:6" s="3" customFormat="1">
      <c r="A915" s="110"/>
      <c r="B915" s="111"/>
      <c r="C915" s="112"/>
      <c r="D915" s="113"/>
      <c r="E915" s="110"/>
      <c r="F915" s="80"/>
    </row>
    <row r="916" spans="1:6" s="3" customFormat="1">
      <c r="A916" s="110"/>
      <c r="B916" s="111"/>
      <c r="C916" s="112"/>
      <c r="D916" s="113"/>
      <c r="E916" s="110"/>
      <c r="F916" s="80"/>
    </row>
    <row r="917" spans="1:6" s="3" customFormat="1">
      <c r="A917" s="110"/>
      <c r="B917" s="111"/>
      <c r="C917" s="112"/>
      <c r="D917" s="113"/>
      <c r="E917" s="110"/>
      <c r="F917" s="80"/>
    </row>
    <row r="918" spans="1:6" s="3" customFormat="1">
      <c r="A918" s="110"/>
      <c r="B918" s="111"/>
      <c r="C918" s="112"/>
      <c r="D918" s="113"/>
      <c r="E918" s="110"/>
      <c r="F918" s="80"/>
    </row>
    <row r="919" spans="1:6" s="3" customFormat="1">
      <c r="A919" s="110"/>
      <c r="B919" s="111"/>
      <c r="C919" s="112"/>
      <c r="D919" s="113"/>
      <c r="E919" s="110"/>
      <c r="F919" s="80"/>
    </row>
    <row r="920" spans="1:6" s="3" customFormat="1">
      <c r="A920" s="110"/>
      <c r="B920" s="111"/>
      <c r="C920" s="112"/>
      <c r="D920" s="113"/>
      <c r="E920" s="110"/>
      <c r="F920" s="80"/>
    </row>
    <row r="921" spans="1:6" s="3" customFormat="1">
      <c r="A921" s="110"/>
      <c r="B921" s="111"/>
      <c r="C921" s="112"/>
      <c r="D921" s="113"/>
      <c r="E921" s="110"/>
      <c r="F921" s="80"/>
    </row>
    <row r="922" spans="1:6" s="3" customFormat="1">
      <c r="A922" s="110"/>
      <c r="B922" s="111"/>
      <c r="C922" s="112"/>
      <c r="D922" s="113"/>
      <c r="E922" s="110"/>
      <c r="F922" s="80"/>
    </row>
    <row r="923" spans="1:6" s="3" customFormat="1">
      <c r="A923" s="110"/>
      <c r="B923" s="111"/>
      <c r="C923" s="112"/>
      <c r="D923" s="113"/>
      <c r="E923" s="110"/>
      <c r="F923" s="80"/>
    </row>
    <row r="924" spans="1:6" s="3" customFormat="1">
      <c r="A924" s="110"/>
      <c r="B924" s="111"/>
      <c r="C924" s="112"/>
      <c r="D924" s="113"/>
      <c r="E924" s="110"/>
      <c r="F924" s="80"/>
    </row>
    <row r="925" spans="1:6" s="3" customFormat="1">
      <c r="A925" s="110"/>
      <c r="B925" s="111"/>
      <c r="C925" s="112"/>
      <c r="D925" s="113"/>
      <c r="E925" s="110"/>
      <c r="F925" s="80"/>
    </row>
    <row r="926" spans="1:6" s="3" customFormat="1">
      <c r="A926" s="110"/>
      <c r="B926" s="111"/>
      <c r="C926" s="112"/>
      <c r="D926" s="113"/>
      <c r="E926" s="110"/>
      <c r="F926" s="80"/>
    </row>
    <row r="927" spans="1:6" s="3" customFormat="1">
      <c r="A927" s="110"/>
      <c r="B927" s="111"/>
      <c r="C927" s="112"/>
      <c r="D927" s="113"/>
      <c r="E927" s="110"/>
      <c r="F927" s="80"/>
    </row>
    <row r="928" spans="1:6" s="3" customFormat="1">
      <c r="A928" s="110"/>
      <c r="B928" s="111"/>
      <c r="C928" s="112"/>
      <c r="D928" s="113"/>
      <c r="E928" s="110"/>
      <c r="F928" s="80"/>
    </row>
    <row r="929" spans="1:6" s="3" customFormat="1">
      <c r="A929" s="110"/>
      <c r="B929" s="111"/>
      <c r="C929" s="112"/>
      <c r="D929" s="113"/>
      <c r="E929" s="110"/>
      <c r="F929" s="80"/>
    </row>
    <row r="930" spans="1:6" s="3" customFormat="1">
      <c r="A930" s="110"/>
      <c r="B930" s="111"/>
      <c r="C930" s="112"/>
      <c r="D930" s="113"/>
      <c r="E930" s="110"/>
      <c r="F930" s="80"/>
    </row>
    <row r="931" spans="1:6" s="3" customFormat="1">
      <c r="A931" s="110"/>
      <c r="B931" s="111"/>
      <c r="C931" s="112"/>
      <c r="D931" s="113"/>
      <c r="E931" s="110"/>
      <c r="F931" s="80"/>
    </row>
    <row r="932" spans="1:6" s="3" customFormat="1">
      <c r="A932" s="110"/>
      <c r="B932" s="111"/>
      <c r="C932" s="112"/>
      <c r="D932" s="113"/>
      <c r="E932" s="110"/>
      <c r="F932" s="80"/>
    </row>
    <row r="933" spans="1:6" s="3" customFormat="1">
      <c r="A933" s="110"/>
      <c r="B933" s="111"/>
      <c r="C933" s="112"/>
      <c r="D933" s="113"/>
      <c r="E933" s="110"/>
      <c r="F933" s="80"/>
    </row>
    <row r="934" spans="1:6" s="3" customFormat="1">
      <c r="A934" s="110"/>
      <c r="B934" s="111"/>
      <c r="C934" s="112"/>
      <c r="D934" s="113"/>
      <c r="E934" s="110"/>
      <c r="F934" s="80"/>
    </row>
    <row r="935" spans="1:6" s="3" customFormat="1">
      <c r="A935" s="110"/>
      <c r="B935" s="111"/>
      <c r="C935" s="112"/>
      <c r="D935" s="113"/>
      <c r="E935" s="110"/>
      <c r="F935" s="80"/>
    </row>
    <row r="936" spans="1:6" s="3" customFormat="1">
      <c r="A936" s="110"/>
      <c r="B936" s="111"/>
      <c r="C936" s="112"/>
      <c r="D936" s="113"/>
      <c r="E936" s="110"/>
      <c r="F936" s="80"/>
    </row>
    <row r="937" spans="1:6" s="3" customFormat="1">
      <c r="A937" s="110"/>
      <c r="B937" s="111"/>
      <c r="C937" s="112"/>
      <c r="D937" s="113"/>
      <c r="E937" s="110"/>
      <c r="F937" s="80"/>
    </row>
    <row r="938" spans="1:6" s="3" customFormat="1">
      <c r="A938" s="110"/>
      <c r="B938" s="111"/>
      <c r="C938" s="112"/>
      <c r="D938" s="113"/>
      <c r="E938" s="110"/>
      <c r="F938" s="80"/>
    </row>
    <row r="939" spans="1:6" s="3" customFormat="1">
      <c r="A939" s="110"/>
      <c r="B939" s="111"/>
      <c r="C939" s="112"/>
      <c r="D939" s="113"/>
      <c r="E939" s="110"/>
      <c r="F939" s="80"/>
    </row>
    <row r="940" spans="1:6" s="3" customFormat="1">
      <c r="A940" s="110"/>
      <c r="B940" s="111"/>
      <c r="C940" s="112"/>
      <c r="D940" s="113"/>
      <c r="E940" s="110"/>
      <c r="F940" s="80"/>
    </row>
    <row r="941" spans="1:6" s="3" customFormat="1">
      <c r="A941" s="110"/>
      <c r="B941" s="111"/>
      <c r="C941" s="112"/>
      <c r="D941" s="113"/>
      <c r="E941" s="110"/>
      <c r="F941" s="80"/>
    </row>
    <row r="942" spans="1:6" s="3" customFormat="1">
      <c r="A942" s="110"/>
      <c r="B942" s="111"/>
      <c r="C942" s="112"/>
      <c r="D942" s="113"/>
      <c r="E942" s="110"/>
      <c r="F942" s="80"/>
    </row>
    <row r="943" spans="1:6" s="3" customFormat="1">
      <c r="A943" s="110"/>
      <c r="B943" s="111"/>
      <c r="C943" s="112"/>
      <c r="D943" s="113"/>
      <c r="E943" s="110"/>
      <c r="F943" s="80"/>
    </row>
    <row r="944" spans="1:6" s="3" customFormat="1">
      <c r="A944" s="110"/>
      <c r="B944" s="111"/>
      <c r="C944" s="112"/>
      <c r="D944" s="113"/>
      <c r="E944" s="110"/>
      <c r="F944" s="80"/>
    </row>
    <row r="945" spans="1:60" s="3" customFormat="1">
      <c r="A945" s="110"/>
      <c r="B945" s="111"/>
      <c r="C945" s="112"/>
      <c r="D945" s="113"/>
      <c r="E945" s="110"/>
      <c r="F945" s="80"/>
    </row>
    <row r="946" spans="1:60" s="3" customFormat="1">
      <c r="A946" s="110"/>
      <c r="B946" s="111"/>
      <c r="C946" s="112"/>
      <c r="D946" s="113"/>
      <c r="E946" s="110"/>
      <c r="F946" s="80"/>
    </row>
    <row r="947" spans="1:60" s="3" customFormat="1">
      <c r="A947" s="110"/>
      <c r="B947" s="111"/>
      <c r="C947" s="112"/>
      <c r="D947" s="113"/>
      <c r="E947" s="110"/>
      <c r="F947" s="80"/>
    </row>
    <row r="948" spans="1:60" s="3" customFormat="1">
      <c r="A948" s="110"/>
      <c r="B948" s="111"/>
      <c r="C948" s="112"/>
      <c r="D948" s="113"/>
      <c r="E948" s="110"/>
      <c r="F948" s="80"/>
    </row>
    <row r="949" spans="1:60" s="3" customFormat="1">
      <c r="A949" s="110"/>
      <c r="B949" s="111"/>
      <c r="C949" s="112"/>
      <c r="D949" s="113"/>
      <c r="E949" s="110"/>
      <c r="F949" s="80"/>
    </row>
    <row r="950" spans="1:60" s="3" customFormat="1">
      <c r="A950" s="110"/>
      <c r="B950" s="111"/>
      <c r="C950" s="112"/>
      <c r="D950" s="113"/>
      <c r="E950" s="110"/>
      <c r="F950" s="80"/>
      <c r="G950" s="13"/>
    </row>
    <row r="951" spans="1:60" s="3" customFormat="1">
      <c r="A951" s="110"/>
      <c r="B951" s="111"/>
      <c r="C951" s="112"/>
      <c r="D951" s="113"/>
      <c r="E951" s="110"/>
      <c r="F951" s="80"/>
      <c r="G951" s="13"/>
    </row>
    <row r="952" spans="1:60" s="80" customFormat="1">
      <c r="A952" s="110"/>
      <c r="B952" s="111"/>
      <c r="C952" s="112"/>
      <c r="D952" s="113"/>
      <c r="E952" s="110"/>
      <c r="G952" s="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  <c r="BH952" s="13"/>
    </row>
    <row r="953" spans="1:60" s="13" customFormat="1">
      <c r="A953" s="110"/>
      <c r="B953" s="111"/>
      <c r="C953" s="112"/>
      <c r="D953" s="113"/>
      <c r="E953" s="110"/>
      <c r="F953" s="80"/>
      <c r="G953" s="3"/>
    </row>
    <row r="954" spans="1:60" s="3" customFormat="1">
      <c r="A954" s="110"/>
      <c r="B954" s="111"/>
      <c r="C954" s="112"/>
      <c r="D954" s="113"/>
      <c r="E954" s="110"/>
      <c r="F954" s="80"/>
    </row>
    <row r="955" spans="1:60" s="3" customFormat="1">
      <c r="A955" s="110"/>
      <c r="B955" s="111"/>
      <c r="C955" s="112"/>
      <c r="D955" s="113"/>
      <c r="E955" s="110"/>
      <c r="F955" s="80"/>
    </row>
    <row r="956" spans="1:60" s="3" customFormat="1">
      <c r="A956" s="110"/>
      <c r="B956" s="111"/>
      <c r="C956" s="112"/>
      <c r="D956" s="113"/>
      <c r="E956" s="110"/>
      <c r="F956" s="80"/>
    </row>
    <row r="957" spans="1:60" s="3" customFormat="1">
      <c r="A957" s="110"/>
      <c r="B957" s="111"/>
      <c r="C957" s="112"/>
      <c r="D957" s="113"/>
      <c r="E957" s="110"/>
      <c r="F957" s="80"/>
    </row>
    <row r="958" spans="1:60" s="3" customFormat="1">
      <c r="A958" s="110"/>
      <c r="B958" s="111"/>
      <c r="C958" s="112"/>
      <c r="D958" s="113"/>
      <c r="E958" s="110"/>
      <c r="F958" s="80"/>
    </row>
    <row r="959" spans="1:60" s="3" customFormat="1">
      <c r="A959" s="110"/>
      <c r="B959" s="111"/>
      <c r="C959" s="112"/>
      <c r="D959" s="113"/>
      <c r="E959" s="110"/>
      <c r="F959" s="80"/>
    </row>
    <row r="960" spans="1:60" s="3" customFormat="1">
      <c r="A960" s="110"/>
      <c r="B960" s="111"/>
      <c r="C960" s="112"/>
      <c r="D960" s="113"/>
      <c r="E960" s="110"/>
      <c r="F960" s="80"/>
    </row>
    <row r="961" spans="1:60" s="3" customFormat="1">
      <c r="A961" s="110"/>
      <c r="B961" s="111"/>
      <c r="C961" s="112"/>
      <c r="D961" s="113"/>
      <c r="E961" s="110"/>
      <c r="F961" s="80"/>
    </row>
    <row r="962" spans="1:60" s="3" customFormat="1">
      <c r="A962" s="110"/>
      <c r="B962" s="111"/>
      <c r="C962" s="112"/>
      <c r="D962" s="113"/>
      <c r="E962" s="110"/>
      <c r="F962" s="80"/>
    </row>
    <row r="963" spans="1:60" s="3" customFormat="1">
      <c r="A963" s="110"/>
      <c r="B963" s="111"/>
      <c r="C963" s="112"/>
      <c r="D963" s="113"/>
      <c r="E963" s="110"/>
      <c r="F963" s="80"/>
      <c r="G963" s="13"/>
    </row>
    <row r="964" spans="1:60" s="3" customFormat="1">
      <c r="A964" s="110"/>
      <c r="B964" s="111"/>
      <c r="C964" s="112"/>
      <c r="D964" s="113"/>
      <c r="E964" s="110"/>
      <c r="F964" s="80"/>
    </row>
    <row r="965" spans="1:60" s="80" customFormat="1">
      <c r="A965" s="110"/>
      <c r="B965" s="111"/>
      <c r="C965" s="112"/>
      <c r="D965" s="113"/>
      <c r="E965" s="110"/>
      <c r="G965" s="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  <c r="BH965" s="13"/>
    </row>
    <row r="966" spans="1:60" s="3" customFormat="1">
      <c r="A966" s="110"/>
      <c r="B966" s="111"/>
      <c r="C966" s="112"/>
      <c r="D966" s="113"/>
      <c r="E966" s="110"/>
      <c r="F966" s="80"/>
    </row>
    <row r="967" spans="1:60" s="3" customFormat="1">
      <c r="A967" s="110"/>
      <c r="B967" s="111"/>
      <c r="C967" s="112"/>
      <c r="D967" s="113"/>
      <c r="E967" s="110"/>
      <c r="F967" s="80"/>
    </row>
    <row r="968" spans="1:60" s="3" customFormat="1">
      <c r="A968" s="110"/>
      <c r="B968" s="111"/>
      <c r="C968" s="112"/>
      <c r="D968" s="113"/>
      <c r="E968" s="110"/>
      <c r="F968" s="80"/>
    </row>
    <row r="969" spans="1:60" s="3" customFormat="1">
      <c r="A969" s="110"/>
      <c r="B969" s="111"/>
      <c r="C969" s="112"/>
      <c r="D969" s="113"/>
      <c r="E969" s="110"/>
      <c r="F969" s="80"/>
    </row>
    <row r="970" spans="1:60" s="3" customFormat="1">
      <c r="A970" s="110"/>
      <c r="B970" s="111"/>
      <c r="C970" s="112"/>
      <c r="D970" s="113"/>
      <c r="E970" s="110"/>
      <c r="F970" s="80"/>
    </row>
    <row r="971" spans="1:60" s="3" customFormat="1">
      <c r="A971" s="110"/>
      <c r="B971" s="111"/>
      <c r="C971" s="112"/>
      <c r="D971" s="113"/>
      <c r="E971" s="110"/>
      <c r="F971" s="80"/>
    </row>
    <row r="972" spans="1:60" s="3" customFormat="1">
      <c r="A972" s="110"/>
      <c r="B972" s="111"/>
      <c r="C972" s="112"/>
      <c r="D972" s="113"/>
      <c r="E972" s="110"/>
      <c r="F972" s="80"/>
    </row>
    <row r="973" spans="1:60" s="3" customFormat="1">
      <c r="A973" s="110"/>
      <c r="B973" s="111"/>
      <c r="C973" s="112"/>
      <c r="D973" s="113"/>
      <c r="E973" s="110"/>
      <c r="F973" s="80"/>
      <c r="G973" s="13"/>
    </row>
    <row r="974" spans="1:60" s="3" customFormat="1">
      <c r="A974" s="110"/>
      <c r="B974" s="111"/>
      <c r="C974" s="112"/>
      <c r="D974" s="113"/>
      <c r="E974" s="110"/>
      <c r="F974" s="80"/>
    </row>
    <row r="975" spans="1:60" s="80" customFormat="1">
      <c r="A975" s="110"/>
      <c r="B975" s="111"/>
      <c r="C975" s="112"/>
      <c r="D975" s="113"/>
      <c r="E975" s="110"/>
      <c r="G975" s="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  <c r="BH975" s="13"/>
    </row>
    <row r="976" spans="1:60" s="3" customFormat="1">
      <c r="A976" s="110"/>
      <c r="B976" s="111"/>
      <c r="C976" s="112"/>
      <c r="D976" s="113"/>
      <c r="E976" s="110"/>
      <c r="F976" s="80"/>
    </row>
    <row r="977" spans="1:60" s="3" customFormat="1">
      <c r="A977" s="110"/>
      <c r="B977" s="111"/>
      <c r="C977" s="112"/>
      <c r="D977" s="113"/>
      <c r="E977" s="110"/>
      <c r="F977" s="80"/>
    </row>
    <row r="978" spans="1:60" s="3" customFormat="1">
      <c r="A978" s="110"/>
      <c r="B978" s="111"/>
      <c r="C978" s="112"/>
      <c r="D978" s="113"/>
      <c r="E978" s="110"/>
      <c r="F978" s="80"/>
    </row>
    <row r="979" spans="1:60" s="3" customFormat="1">
      <c r="A979" s="110"/>
      <c r="B979" s="111"/>
      <c r="C979" s="112"/>
      <c r="D979" s="113"/>
      <c r="E979" s="110"/>
      <c r="F979" s="80"/>
    </row>
    <row r="980" spans="1:60" s="3" customFormat="1">
      <c r="A980" s="110"/>
      <c r="B980" s="111"/>
      <c r="C980" s="112"/>
      <c r="D980" s="113"/>
      <c r="E980" s="110"/>
      <c r="F980" s="80"/>
    </row>
    <row r="981" spans="1:60" s="3" customFormat="1">
      <c r="A981" s="110"/>
      <c r="B981" s="111"/>
      <c r="C981" s="112"/>
      <c r="D981" s="113"/>
      <c r="E981" s="110"/>
      <c r="F981" s="80"/>
    </row>
    <row r="982" spans="1:60" s="3" customFormat="1">
      <c r="A982" s="110"/>
      <c r="B982" s="111"/>
      <c r="C982" s="112"/>
      <c r="D982" s="113"/>
      <c r="E982" s="110"/>
      <c r="F982" s="80"/>
    </row>
    <row r="983" spans="1:60" s="3" customFormat="1">
      <c r="A983" s="110"/>
      <c r="B983" s="111"/>
      <c r="C983" s="112"/>
      <c r="D983" s="113"/>
      <c r="E983" s="110"/>
      <c r="F983" s="80"/>
    </row>
    <row r="984" spans="1:60" s="3" customFormat="1">
      <c r="A984" s="110"/>
      <c r="B984" s="111"/>
      <c r="C984" s="112"/>
      <c r="D984" s="113"/>
      <c r="E984" s="110"/>
      <c r="F984" s="80"/>
    </row>
    <row r="985" spans="1:60" s="3" customFormat="1">
      <c r="A985" s="110"/>
      <c r="B985" s="111"/>
      <c r="C985" s="112"/>
      <c r="D985" s="113"/>
      <c r="E985" s="110"/>
      <c r="F985" s="80"/>
    </row>
    <row r="986" spans="1:60" s="3" customFormat="1">
      <c r="A986" s="110"/>
      <c r="B986" s="111"/>
      <c r="C986" s="112"/>
      <c r="D986" s="113"/>
      <c r="E986" s="110"/>
      <c r="F986" s="80"/>
    </row>
    <row r="987" spans="1:60" s="3" customFormat="1">
      <c r="A987" s="110"/>
      <c r="B987" s="111"/>
      <c r="C987" s="112"/>
      <c r="D987" s="113"/>
      <c r="E987" s="110"/>
      <c r="F987" s="80"/>
      <c r="G987" s="40"/>
    </row>
    <row r="989" spans="1:60"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40"/>
      <c r="AV989" s="40"/>
      <c r="AW989" s="40"/>
      <c r="AX989" s="40"/>
      <c r="AY989" s="40"/>
      <c r="AZ989" s="40"/>
      <c r="BA989" s="40"/>
      <c r="BB989" s="40"/>
      <c r="BC989" s="40"/>
      <c r="BD989" s="40"/>
      <c r="BE989" s="40"/>
      <c r="BF989" s="40"/>
      <c r="BG989" s="40"/>
      <c r="BH989" s="40"/>
    </row>
  </sheetData>
  <mergeCells count="14">
    <mergeCell ref="G2:K3"/>
    <mergeCell ref="G4:G5"/>
    <mergeCell ref="H4:H5"/>
    <mergeCell ref="I4:I5"/>
    <mergeCell ref="J4:J5"/>
    <mergeCell ref="K4:K5"/>
    <mergeCell ref="E551:F551"/>
    <mergeCell ref="A551:D551"/>
    <mergeCell ref="A1:F1"/>
    <mergeCell ref="A3:A4"/>
    <mergeCell ref="B3:B4"/>
    <mergeCell ref="C3:C4"/>
    <mergeCell ref="D3:F3"/>
    <mergeCell ref="A2:D2"/>
  </mergeCells>
  <phoneticPr fontId="74" type="noConversion"/>
  <printOptions horizontalCentered="1" verticalCentered="1" gridLines="1"/>
  <pageMargins left="0.25" right="0.25" top="0.75" bottom="0.75" header="0.3" footer="0.3"/>
  <pageSetup paperSize="9" scale="84" firstPageNumber="0" fitToHeight="0" orientation="landscape" verticalDpi="300" r:id="rId1"/>
  <headerFooter alignWithMargins="0">
    <oddFooter>&amp;C&amp;"Arial,Normal"&amp;10Página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MODELO DE PROPOSTA</vt:lpstr>
      <vt:lpstr>'MODELO DE PROPOSTA'!Area_de_impressao</vt:lpstr>
      <vt:lpstr>'MODELO DE PROPOSTA'!Titulos_de_impressao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Wagner Deconto</dc:creator>
  <cp:lastModifiedBy>Igor Costa de Toledo</cp:lastModifiedBy>
  <cp:revision>52</cp:revision>
  <cp:lastPrinted>2026-07-07T12:56:02Z</cp:lastPrinted>
  <dcterms:created xsi:type="dcterms:W3CDTF">2012-02-24T19:16:29Z</dcterms:created>
  <dcterms:modified xsi:type="dcterms:W3CDTF">2026-07-07T12:56:05Z</dcterms:modified>
</cp:coreProperties>
</file>