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M:\GTEC\Projetos\Infraestutura Completa\2024\Atualizado em 03 de outubro de 2024\"/>
    </mc:Choice>
  </mc:AlternateContent>
  <xr:revisionPtr revIDLastSave="0" documentId="8_{E7B89D86-C61B-4E92-A8CF-5578F4B65528}" xr6:coauthVersionLast="47" xr6:coauthVersionMax="47" xr10:uidLastSave="{00000000-0000-0000-0000-000000000000}"/>
  <bookViews>
    <workbookView xWindow="28680" yWindow="-120" windowWidth="29040" windowHeight="15840" xr2:uid="{3BD91C20-5D96-424F-95F8-0C84B9BB68CB}"/>
  </bookViews>
  <sheets>
    <sheet name="Planilh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 i="1" l="1"/>
  <c r="G463" i="1"/>
  <c r="G462" i="1"/>
  <c r="G461" i="1"/>
  <c r="G460" i="1"/>
  <c r="G459" i="1"/>
  <c r="G458" i="1"/>
  <c r="G457" i="1"/>
  <c r="G456" i="1"/>
  <c r="G455" i="1"/>
  <c r="G454" i="1"/>
  <c r="G453" i="1" s="1"/>
  <c r="G451" i="1"/>
  <c r="G449" i="1"/>
  <c r="G447" i="1"/>
  <c r="G442" i="1"/>
  <c r="G438" i="1"/>
  <c r="G434" i="1"/>
  <c r="G431" i="1"/>
  <c r="G429" i="1"/>
  <c r="G427" i="1"/>
  <c r="G425" i="1"/>
  <c r="G423" i="1"/>
  <c r="G421" i="1"/>
  <c r="G419" i="1"/>
  <c r="G417" i="1"/>
  <c r="G415" i="1"/>
  <c r="G413" i="1"/>
  <c r="G411" i="1"/>
  <c r="G409" i="1"/>
  <c r="G408" i="1"/>
  <c r="G407" i="1"/>
  <c r="G406" i="1"/>
  <c r="G405" i="1"/>
  <c r="G404" i="1"/>
  <c r="G403" i="1"/>
  <c r="G402" i="1"/>
  <c r="G401" i="1"/>
  <c r="G400" i="1"/>
  <c r="G399" i="1"/>
  <c r="G398" i="1"/>
  <c r="G396" i="1"/>
  <c r="G394" i="1"/>
  <c r="G392" i="1"/>
  <c r="G389" i="1"/>
  <c r="G387" i="1"/>
  <c r="G385" i="1"/>
  <c r="G383" i="1"/>
  <c r="G381" i="1"/>
  <c r="G378" i="1"/>
  <c r="G375" i="1"/>
  <c r="G372" i="1"/>
  <c r="G371" i="1"/>
  <c r="G370" i="1"/>
  <c r="G369" i="1"/>
  <c r="G368" i="1"/>
  <c r="G367" i="1"/>
  <c r="G366" i="1"/>
  <c r="G365" i="1"/>
  <c r="G363" i="1"/>
  <c r="G361" i="1"/>
  <c r="G359" i="1"/>
  <c r="G357" i="1"/>
  <c r="G355" i="1"/>
  <c r="G353" i="1"/>
  <c r="G351" i="1"/>
  <c r="G349" i="1"/>
  <c r="G347" i="1"/>
  <c r="G345" i="1"/>
  <c r="G343" i="1"/>
  <c r="G338" i="1"/>
  <c r="G333" i="1"/>
  <c r="G328" i="1"/>
  <c r="G323" i="1"/>
  <c r="G318" i="1"/>
  <c r="G313" i="1"/>
  <c r="G308" i="1"/>
  <c r="G306" i="1"/>
  <c r="G304" i="1"/>
  <c r="G302" i="1"/>
  <c r="G300" i="1"/>
  <c r="G298" i="1"/>
  <c r="G296" i="1"/>
  <c r="G294" i="1"/>
  <c r="G292" i="1"/>
  <c r="G290" i="1"/>
  <c r="G288" i="1"/>
  <c r="G286" i="1"/>
  <c r="G284" i="1"/>
  <c r="G282" i="1"/>
  <c r="G280" i="1"/>
  <c r="G278" i="1"/>
  <c r="G276" i="1"/>
  <c r="G274" i="1"/>
  <c r="G272" i="1"/>
  <c r="G270" i="1"/>
  <c r="G268" i="1"/>
  <c r="G266" i="1"/>
  <c r="G264" i="1"/>
  <c r="G262" i="1"/>
  <c r="G260" i="1"/>
  <c r="G258" i="1"/>
  <c r="G256" i="1"/>
  <c r="G254" i="1"/>
  <c r="G252" i="1"/>
  <c r="G250" i="1"/>
  <c r="G248" i="1"/>
  <c r="G246" i="1"/>
  <c r="G244" i="1"/>
  <c r="G242" i="1"/>
  <c r="G240" i="1"/>
  <c r="G236" i="1"/>
  <c r="G232" i="1"/>
  <c r="G228" i="1"/>
  <c r="G227" i="1"/>
  <c r="G226" i="1"/>
  <c r="G224" i="1"/>
  <c r="G222" i="1"/>
  <c r="G218" i="1"/>
  <c r="G214" i="1"/>
  <c r="G210" i="1"/>
  <c r="G207" i="1"/>
  <c r="G205" i="1"/>
  <c r="G202" i="1"/>
  <c r="G200" i="1"/>
  <c r="G198" i="1"/>
  <c r="G195" i="1"/>
  <c r="G192" i="1"/>
  <c r="G189" i="1"/>
  <c r="G186" i="1"/>
  <c r="G184" i="1"/>
  <c r="G182"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7" i="1"/>
  <c r="G465" i="1" l="1"/>
  <c r="H131" i="1" s="1"/>
  <c r="L131" i="1" s="1"/>
  <c r="H51" i="1"/>
  <c r="L51" i="1" s="1"/>
  <c r="H63" i="1"/>
  <c r="L63" i="1" s="1"/>
  <c r="H75" i="1"/>
  <c r="L75" i="1" s="1"/>
  <c r="H87" i="1"/>
  <c r="L87" i="1" s="1"/>
  <c r="H99" i="1"/>
  <c r="L99" i="1" s="1"/>
  <c r="H366" i="1"/>
  <c r="L366" i="1" s="1"/>
  <c r="H41" i="1"/>
  <c r="L41" i="1" s="1"/>
  <c r="H53" i="1"/>
  <c r="L53" i="1" s="1"/>
  <c r="H65" i="1"/>
  <c r="L65" i="1" s="1"/>
  <c r="H161" i="1"/>
  <c r="L161" i="1" s="1"/>
  <c r="H192" i="1"/>
  <c r="L192" i="1" s="1"/>
  <c r="H459" i="1"/>
  <c r="L459" i="1" s="1"/>
  <c r="H242" i="1"/>
  <c r="L242" i="1" s="1"/>
  <c r="H19" i="1"/>
  <c r="L19" i="1" s="1"/>
  <c r="H31" i="1"/>
  <c r="L31" i="1" s="1"/>
  <c r="H43" i="1"/>
  <c r="L43" i="1" s="1"/>
  <c r="H103" i="1"/>
  <c r="L103" i="1" s="1"/>
  <c r="H127" i="1"/>
  <c r="L127" i="1" s="1"/>
  <c r="H139" i="1"/>
  <c r="L139" i="1" s="1"/>
  <c r="H163" i="1"/>
  <c r="L163" i="1" s="1"/>
  <c r="H258" i="1"/>
  <c r="L258" i="1" s="1"/>
  <c r="H396" i="1"/>
  <c r="L396" i="1" s="1"/>
  <c r="H434" i="1"/>
  <c r="L434" i="1" s="1"/>
  <c r="H151" i="1"/>
  <c r="L151" i="1" s="1"/>
  <c r="H95" i="1"/>
  <c r="L95" i="1" s="1"/>
  <c r="H21" i="1"/>
  <c r="L21" i="1" s="1"/>
  <c r="H33" i="1"/>
  <c r="L33" i="1" s="1"/>
  <c r="H45" i="1"/>
  <c r="L45" i="1" s="1"/>
  <c r="H105" i="1"/>
  <c r="L105" i="1" s="1"/>
  <c r="H129" i="1"/>
  <c r="L129" i="1" s="1"/>
  <c r="H153" i="1"/>
  <c r="L153" i="1" s="1"/>
  <c r="H165" i="1"/>
  <c r="L165" i="1" s="1"/>
  <c r="H202" i="1"/>
  <c r="L202" i="1" s="1"/>
  <c r="H236" i="1"/>
  <c r="L236" i="1" s="1"/>
  <c r="H372" i="1"/>
  <c r="L372" i="1" s="1"/>
  <c r="H399" i="1"/>
  <c r="L399" i="1" s="1"/>
  <c r="H413" i="1"/>
  <c r="L413" i="1" s="1"/>
  <c r="H442" i="1"/>
  <c r="L442" i="1" s="1"/>
  <c r="H463" i="1"/>
  <c r="L463" i="1" s="1"/>
  <c r="H29" i="1" l="1"/>
  <c r="L29" i="1" s="1"/>
  <c r="H455" i="1"/>
  <c r="L455" i="1" s="1"/>
  <c r="H401" i="1"/>
  <c r="L401" i="1" s="1"/>
  <c r="H61" i="1"/>
  <c r="L61" i="1" s="1"/>
  <c r="H387" i="1"/>
  <c r="L387" i="1" s="1"/>
  <c r="H155" i="1"/>
  <c r="L155" i="1" s="1"/>
  <c r="H278" i="1"/>
  <c r="L278" i="1" s="1"/>
  <c r="H343" i="1"/>
  <c r="L343" i="1" s="1"/>
  <c r="H246" i="1"/>
  <c r="L246" i="1" s="1"/>
  <c r="H228" i="1"/>
  <c r="L228" i="1" s="1"/>
  <c r="H254" i="1"/>
  <c r="L254" i="1" s="1"/>
  <c r="H298" i="1"/>
  <c r="L298" i="1" s="1"/>
  <c r="H214" i="1"/>
  <c r="L214" i="1" s="1"/>
  <c r="H141" i="1"/>
  <c r="L141" i="1" s="1"/>
  <c r="H198" i="1"/>
  <c r="L198" i="1" s="1"/>
  <c r="H226" i="1"/>
  <c r="L226" i="1" s="1"/>
  <c r="H274" i="1"/>
  <c r="L274" i="1" s="1"/>
  <c r="H37" i="1"/>
  <c r="L37" i="1" s="1"/>
  <c r="H25" i="1"/>
  <c r="L25" i="1" s="1"/>
  <c r="H182" i="1"/>
  <c r="L182" i="1" s="1"/>
  <c r="H378" i="1"/>
  <c r="L378" i="1" s="1"/>
  <c r="H453" i="1"/>
  <c r="L453" i="1" s="1"/>
  <c r="H157" i="1"/>
  <c r="L157" i="1" s="1"/>
  <c r="H462" i="1"/>
  <c r="L462" i="1" s="1"/>
  <c r="H458" i="1"/>
  <c r="L458" i="1" s="1"/>
  <c r="H454" i="1"/>
  <c r="L454" i="1" s="1"/>
  <c r="H447" i="1"/>
  <c r="L447" i="1" s="1"/>
  <c r="H431" i="1"/>
  <c r="L431" i="1" s="1"/>
  <c r="H423" i="1"/>
  <c r="L423" i="1" s="1"/>
  <c r="H415" i="1"/>
  <c r="L415" i="1" s="1"/>
  <c r="H408" i="1"/>
  <c r="L408" i="1" s="1"/>
  <c r="H404" i="1"/>
  <c r="L404" i="1" s="1"/>
  <c r="H400" i="1"/>
  <c r="L400" i="1" s="1"/>
  <c r="H394" i="1"/>
  <c r="L394" i="1" s="1"/>
  <c r="H385" i="1"/>
  <c r="L385" i="1" s="1"/>
  <c r="H375" i="1"/>
  <c r="L375" i="1" s="1"/>
  <c r="H369" i="1"/>
  <c r="L369" i="1" s="1"/>
  <c r="H365" i="1"/>
  <c r="L365" i="1" s="1"/>
  <c r="H357" i="1"/>
  <c r="L357" i="1" s="1"/>
  <c r="H349" i="1"/>
  <c r="L349" i="1" s="1"/>
  <c r="H338" i="1"/>
  <c r="L338" i="1" s="1"/>
  <c r="H318" i="1"/>
  <c r="L318" i="1" s="1"/>
  <c r="H304" i="1"/>
  <c r="L304" i="1" s="1"/>
  <c r="H296" i="1"/>
  <c r="L296" i="1" s="1"/>
  <c r="H288" i="1"/>
  <c r="L288" i="1" s="1"/>
  <c r="H280" i="1"/>
  <c r="L280" i="1" s="1"/>
  <c r="H272" i="1"/>
  <c r="L272" i="1" s="1"/>
  <c r="H264" i="1"/>
  <c r="L264" i="1" s="1"/>
  <c r="H256" i="1"/>
  <c r="L256" i="1" s="1"/>
  <c r="H248" i="1"/>
  <c r="L248" i="1" s="1"/>
  <c r="H240" i="1"/>
  <c r="L240" i="1" s="1"/>
  <c r="H227" i="1"/>
  <c r="L227" i="1" s="1"/>
  <c r="H218" i="1"/>
  <c r="L218" i="1" s="1"/>
  <c r="H205" i="1"/>
  <c r="L205" i="1" s="1"/>
  <c r="H195" i="1"/>
  <c r="L195" i="1" s="1"/>
  <c r="H184" i="1"/>
  <c r="L184" i="1" s="1"/>
  <c r="H166" i="1"/>
  <c r="L166" i="1" s="1"/>
  <c r="H162" i="1"/>
  <c r="L162" i="1" s="1"/>
  <c r="H158" i="1"/>
  <c r="L158" i="1" s="1"/>
  <c r="H154" i="1"/>
  <c r="L154" i="1" s="1"/>
  <c r="H150" i="1"/>
  <c r="L150" i="1" s="1"/>
  <c r="H146" i="1"/>
  <c r="L146" i="1" s="1"/>
  <c r="H142" i="1"/>
  <c r="L142" i="1" s="1"/>
  <c r="H138" i="1"/>
  <c r="L138" i="1" s="1"/>
  <c r="H134" i="1"/>
  <c r="L134" i="1" s="1"/>
  <c r="H130" i="1"/>
  <c r="L130" i="1" s="1"/>
  <c r="H126" i="1"/>
  <c r="L126" i="1" s="1"/>
  <c r="H122" i="1"/>
  <c r="L122" i="1" s="1"/>
  <c r="H118" i="1"/>
  <c r="L118" i="1" s="1"/>
  <c r="H114" i="1"/>
  <c r="L114" i="1" s="1"/>
  <c r="H110" i="1"/>
  <c r="L110" i="1" s="1"/>
  <c r="H106" i="1"/>
  <c r="L106" i="1" s="1"/>
  <c r="H102" i="1"/>
  <c r="L102" i="1" s="1"/>
  <c r="H98" i="1"/>
  <c r="L98" i="1" s="1"/>
  <c r="H94" i="1"/>
  <c r="L94" i="1" s="1"/>
  <c r="H90" i="1"/>
  <c r="L90" i="1" s="1"/>
  <c r="H86" i="1"/>
  <c r="L86" i="1" s="1"/>
  <c r="H82" i="1"/>
  <c r="L82" i="1" s="1"/>
  <c r="H78" i="1"/>
  <c r="L78" i="1" s="1"/>
  <c r="H74" i="1"/>
  <c r="L74" i="1" s="1"/>
  <c r="H70" i="1"/>
  <c r="L70" i="1" s="1"/>
  <c r="H66" i="1"/>
  <c r="L66" i="1" s="1"/>
  <c r="H62" i="1"/>
  <c r="L62" i="1" s="1"/>
  <c r="H58" i="1"/>
  <c r="L58" i="1" s="1"/>
  <c r="H54" i="1"/>
  <c r="L54" i="1" s="1"/>
  <c r="H50" i="1"/>
  <c r="L50" i="1" s="1"/>
  <c r="H46" i="1"/>
  <c r="L46" i="1" s="1"/>
  <c r="H42" i="1"/>
  <c r="L42" i="1" s="1"/>
  <c r="H38" i="1"/>
  <c r="L38" i="1" s="1"/>
  <c r="H34" i="1"/>
  <c r="L34" i="1" s="1"/>
  <c r="H30" i="1"/>
  <c r="L30" i="1" s="1"/>
  <c r="H26" i="1"/>
  <c r="L26" i="1" s="1"/>
  <c r="H22" i="1"/>
  <c r="L22" i="1" s="1"/>
  <c r="H18" i="1"/>
  <c r="L18" i="1" s="1"/>
  <c r="H461" i="1"/>
  <c r="L461" i="1" s="1"/>
  <c r="H457" i="1"/>
  <c r="L457" i="1" s="1"/>
  <c r="H460" i="1"/>
  <c r="L460" i="1" s="1"/>
  <c r="H456" i="1"/>
  <c r="L456" i="1" s="1"/>
  <c r="H451" i="1"/>
  <c r="L451" i="1" s="1"/>
  <c r="H438" i="1"/>
  <c r="L438" i="1" s="1"/>
  <c r="H427" i="1"/>
  <c r="L427" i="1" s="1"/>
  <c r="H419" i="1"/>
  <c r="L419" i="1" s="1"/>
  <c r="H411" i="1"/>
  <c r="L411" i="1" s="1"/>
  <c r="H406" i="1"/>
  <c r="L406" i="1" s="1"/>
  <c r="H402" i="1"/>
  <c r="L402" i="1" s="1"/>
  <c r="H398" i="1"/>
  <c r="L398" i="1" s="1"/>
  <c r="H389" i="1"/>
  <c r="L389" i="1" s="1"/>
  <c r="H381" i="1"/>
  <c r="L381" i="1" s="1"/>
  <c r="H371" i="1"/>
  <c r="L371" i="1" s="1"/>
  <c r="H367" i="1"/>
  <c r="L367" i="1" s="1"/>
  <c r="H361" i="1"/>
  <c r="L361" i="1" s="1"/>
  <c r="H353" i="1"/>
  <c r="L353" i="1" s="1"/>
  <c r="H345" i="1"/>
  <c r="L345" i="1" s="1"/>
  <c r="H328" i="1"/>
  <c r="L328" i="1" s="1"/>
  <c r="H308" i="1"/>
  <c r="L308" i="1" s="1"/>
  <c r="H300" i="1"/>
  <c r="L300" i="1" s="1"/>
  <c r="H292" i="1"/>
  <c r="L292" i="1" s="1"/>
  <c r="H284" i="1"/>
  <c r="L284" i="1" s="1"/>
  <c r="H276" i="1"/>
  <c r="L276" i="1" s="1"/>
  <c r="H268" i="1"/>
  <c r="L268" i="1" s="1"/>
  <c r="H260" i="1"/>
  <c r="L260" i="1" s="1"/>
  <c r="H252" i="1"/>
  <c r="L252" i="1" s="1"/>
  <c r="H244" i="1"/>
  <c r="L244" i="1" s="1"/>
  <c r="H232" i="1"/>
  <c r="L232" i="1" s="1"/>
  <c r="H224" i="1"/>
  <c r="L224" i="1" s="1"/>
  <c r="H210" i="1"/>
  <c r="L210" i="1" s="1"/>
  <c r="H200" i="1"/>
  <c r="L200" i="1" s="1"/>
  <c r="H189" i="1"/>
  <c r="L189" i="1" s="1"/>
  <c r="H180" i="1"/>
  <c r="L180" i="1" s="1"/>
  <c r="H164" i="1"/>
  <c r="L164" i="1" s="1"/>
  <c r="H160" i="1"/>
  <c r="L160" i="1" s="1"/>
  <c r="H156" i="1"/>
  <c r="L156" i="1" s="1"/>
  <c r="H152" i="1"/>
  <c r="L152" i="1" s="1"/>
  <c r="H148" i="1"/>
  <c r="L148" i="1" s="1"/>
  <c r="H144" i="1"/>
  <c r="L144" i="1" s="1"/>
  <c r="H140" i="1"/>
  <c r="L140" i="1" s="1"/>
  <c r="H136" i="1"/>
  <c r="L136" i="1" s="1"/>
  <c r="H132" i="1"/>
  <c r="L132" i="1" s="1"/>
  <c r="H128" i="1"/>
  <c r="L128" i="1" s="1"/>
  <c r="H124" i="1"/>
  <c r="L124" i="1" s="1"/>
  <c r="H120" i="1"/>
  <c r="L120" i="1" s="1"/>
  <c r="H116" i="1"/>
  <c r="L116" i="1" s="1"/>
  <c r="H112" i="1"/>
  <c r="L112" i="1" s="1"/>
  <c r="H108" i="1"/>
  <c r="L108" i="1" s="1"/>
  <c r="H104" i="1"/>
  <c r="L104" i="1" s="1"/>
  <c r="H100" i="1"/>
  <c r="L100" i="1" s="1"/>
  <c r="H96" i="1"/>
  <c r="L96" i="1" s="1"/>
  <c r="H92" i="1"/>
  <c r="L92" i="1" s="1"/>
  <c r="H88" i="1"/>
  <c r="L88" i="1" s="1"/>
  <c r="H84" i="1"/>
  <c r="L84" i="1" s="1"/>
  <c r="H80" i="1"/>
  <c r="L80" i="1" s="1"/>
  <c r="H76" i="1"/>
  <c r="L76" i="1" s="1"/>
  <c r="H72" i="1"/>
  <c r="L72" i="1" s="1"/>
  <c r="H68" i="1"/>
  <c r="L68" i="1" s="1"/>
  <c r="H64" i="1"/>
  <c r="L64" i="1" s="1"/>
  <c r="H60" i="1"/>
  <c r="L60" i="1" s="1"/>
  <c r="H56" i="1"/>
  <c r="L56" i="1" s="1"/>
  <c r="H52" i="1"/>
  <c r="L52" i="1" s="1"/>
  <c r="H48" i="1"/>
  <c r="L48" i="1" s="1"/>
  <c r="H44" i="1"/>
  <c r="L44" i="1" s="1"/>
  <c r="H40" i="1"/>
  <c r="L40" i="1" s="1"/>
  <c r="H36" i="1"/>
  <c r="L36" i="1" s="1"/>
  <c r="H32" i="1"/>
  <c r="L32" i="1" s="1"/>
  <c r="H28" i="1"/>
  <c r="L28" i="1" s="1"/>
  <c r="H24" i="1"/>
  <c r="L24" i="1" s="1"/>
  <c r="H20" i="1"/>
  <c r="L20" i="1" s="1"/>
  <c r="H145" i="1"/>
  <c r="L145" i="1" s="1"/>
  <c r="H71" i="1"/>
  <c r="L71" i="1" s="1"/>
  <c r="H17" i="1"/>
  <c r="L17" i="1" s="1"/>
  <c r="H149" i="1"/>
  <c r="L149" i="1" s="1"/>
  <c r="H167" i="1"/>
  <c r="L167" i="1" s="1"/>
  <c r="H250" i="1"/>
  <c r="L250" i="1" s="1"/>
  <c r="H39" i="1"/>
  <c r="L39" i="1" s="1"/>
  <c r="H421" i="1"/>
  <c r="L421" i="1" s="1"/>
  <c r="H133" i="1"/>
  <c r="L133" i="1" s="1"/>
  <c r="H47" i="1"/>
  <c r="L47" i="1" s="1"/>
  <c r="H117" i="1"/>
  <c r="L117" i="1" s="1"/>
  <c r="H409" i="1"/>
  <c r="L409" i="1" s="1"/>
  <c r="H115" i="1"/>
  <c r="L115" i="1" s="1"/>
  <c r="H429" i="1"/>
  <c r="L429" i="1" s="1"/>
  <c r="H137" i="1"/>
  <c r="L137" i="1" s="1"/>
  <c r="H83" i="1"/>
  <c r="L83" i="1" s="1"/>
  <c r="H186" i="1"/>
  <c r="L186" i="1" s="1"/>
  <c r="H27" i="1"/>
  <c r="L27" i="1" s="1"/>
  <c r="H403" i="1"/>
  <c r="L403" i="1" s="1"/>
  <c r="H121" i="1"/>
  <c r="L121" i="1" s="1"/>
  <c r="H449" i="1"/>
  <c r="L449" i="1" s="1"/>
  <c r="H407" i="1"/>
  <c r="L407" i="1" s="1"/>
  <c r="H125" i="1"/>
  <c r="L125" i="1" s="1"/>
  <c r="H23" i="1"/>
  <c r="L23" i="1" s="1"/>
  <c r="H159" i="1"/>
  <c r="L159" i="1" s="1"/>
  <c r="H417" i="1"/>
  <c r="L417" i="1" s="1"/>
  <c r="H383" i="1"/>
  <c r="L383" i="1" s="1"/>
  <c r="H109" i="1"/>
  <c r="L109" i="1" s="1"/>
  <c r="H323" i="1"/>
  <c r="L323" i="1" s="1"/>
  <c r="H93" i="1"/>
  <c r="L93" i="1" s="1"/>
  <c r="H370" i="1"/>
  <c r="L370" i="1" s="1"/>
  <c r="H91" i="1"/>
  <c r="L91" i="1" s="1"/>
  <c r="H392" i="1"/>
  <c r="L392" i="1" s="1"/>
  <c r="H113" i="1"/>
  <c r="L113" i="1" s="1"/>
  <c r="H222" i="1"/>
  <c r="L222" i="1" s="1"/>
  <c r="H147" i="1"/>
  <c r="L147" i="1" s="1"/>
  <c r="H266" i="1"/>
  <c r="L266" i="1" s="1"/>
  <c r="H363" i="1"/>
  <c r="L363" i="1" s="1"/>
  <c r="H97" i="1"/>
  <c r="L97" i="1" s="1"/>
  <c r="H290" i="1"/>
  <c r="L290" i="1" s="1"/>
  <c r="H81" i="1"/>
  <c r="L81" i="1" s="1"/>
  <c r="H79" i="1"/>
  <c r="L79" i="1" s="1"/>
  <c r="H368" i="1"/>
  <c r="L368" i="1" s="1"/>
  <c r="H101" i="1"/>
  <c r="L101" i="1" s="1"/>
  <c r="H359" i="1"/>
  <c r="L359" i="1" s="1"/>
  <c r="H135" i="1"/>
  <c r="L135" i="1" s="1"/>
  <c r="H143" i="1"/>
  <c r="L143" i="1" s="1"/>
  <c r="H333" i="1"/>
  <c r="L333" i="1" s="1"/>
  <c r="H85" i="1"/>
  <c r="L85" i="1" s="1"/>
  <c r="H207" i="1"/>
  <c r="L207" i="1" s="1"/>
  <c r="H313" i="1"/>
  <c r="L313" i="1" s="1"/>
  <c r="H351" i="1"/>
  <c r="L351" i="1" s="1"/>
  <c r="H286" i="1"/>
  <c r="L286" i="1" s="1"/>
  <c r="H69" i="1"/>
  <c r="L69" i="1" s="1"/>
  <c r="H306" i="1"/>
  <c r="L306" i="1" s="1"/>
  <c r="H67" i="1"/>
  <c r="L67" i="1" s="1"/>
  <c r="H347" i="1"/>
  <c r="L347" i="1" s="1"/>
  <c r="H89" i="1"/>
  <c r="L89" i="1" s="1"/>
  <c r="H425" i="1"/>
  <c r="L425" i="1" s="1"/>
  <c r="H123" i="1"/>
  <c r="L123" i="1" s="1"/>
  <c r="H107" i="1"/>
  <c r="L107" i="1" s="1"/>
  <c r="H294" i="1"/>
  <c r="L294" i="1" s="1"/>
  <c r="H73" i="1"/>
  <c r="L73" i="1" s="1"/>
  <c r="H119" i="1"/>
  <c r="L119" i="1" s="1"/>
  <c r="H355" i="1"/>
  <c r="L355" i="1" s="1"/>
  <c r="H262" i="1"/>
  <c r="L262" i="1" s="1"/>
  <c r="H57" i="1"/>
  <c r="L57" i="1" s="1"/>
  <c r="H282" i="1"/>
  <c r="L282" i="1" s="1"/>
  <c r="H55" i="1"/>
  <c r="L55" i="1" s="1"/>
  <c r="H302" i="1"/>
  <c r="L302" i="1" s="1"/>
  <c r="H77" i="1"/>
  <c r="L77" i="1" s="1"/>
  <c r="H405" i="1"/>
  <c r="L405" i="1" s="1"/>
  <c r="H111" i="1"/>
  <c r="L111" i="1" s="1"/>
  <c r="H59" i="1"/>
  <c r="L59" i="1" s="1"/>
  <c r="H270" i="1"/>
  <c r="L270" i="1" s="1"/>
  <c r="H49" i="1"/>
  <c r="L49" i="1" s="1"/>
  <c r="H35" i="1"/>
  <c r="L35" i="1" s="1"/>
</calcChain>
</file>

<file path=xl/sharedStrings.xml><?xml version="1.0" encoding="utf-8"?>
<sst xmlns="http://schemas.openxmlformats.org/spreadsheetml/2006/main" count="701" uniqueCount="437">
  <si>
    <r>
      <t xml:space="preserve">DIRETORIA DE DESENVOLVIMENTO EMPRESARIAL - </t>
    </r>
    <r>
      <rPr>
        <sz val="11"/>
        <color theme="1"/>
        <rFont val="Calibri"/>
        <family val="2"/>
        <scheme val="minor"/>
      </rPr>
      <t>GERÊNCIA DE TECNOLOGIA DA INFORMAÇÃO</t>
    </r>
  </si>
  <si>
    <t>"Contratação de empresa especializada para prestação, sob demanda, de materiais e serviços de insfraestrutura e cabeamento de rede lógica, cabeamento de rede telefônica, cãmeras de circuito interno de televisão (CFTV), equipamentos de controle de acesso, com fornecimento de materiais e equipamentos de rede de dados, compreendendo instalação, remoção, ampliação, remanejamento, manutenção preventiva e corretiva, testes de funcionalidade, durante o prazo de 12 (doze) meses em sistema de registro de preços."</t>
  </si>
  <si>
    <t>ANEXO III - MODELO PARA APRESENTAÇÃO DAS PROPOSTAS</t>
  </si>
  <si>
    <t xml:space="preserve">PLANILHA VERIFICAÇÃO </t>
  </si>
  <si>
    <t xml:space="preserve">ITEM </t>
  </si>
  <si>
    <t>DESCRIÇÃO DOS SERVIÇOS</t>
  </si>
  <si>
    <t>Unidade</t>
  </si>
  <si>
    <t>Quantidade</t>
  </si>
  <si>
    <t>Preço Unitário</t>
  </si>
  <si>
    <t>PREÇO (R$) Total</t>
  </si>
  <si>
    <r>
      <t>Proposta Licitante (</t>
    </r>
    <r>
      <rPr>
        <b/>
        <sz val="11"/>
        <color indexed="30"/>
        <rFont val="Calibri"/>
        <family val="2"/>
      </rPr>
      <t>A</t>
    </r>
    <r>
      <rPr>
        <b/>
        <sz val="11"/>
        <color indexed="8"/>
        <rFont val="Calibri"/>
        <family val="2"/>
      </rPr>
      <t>/</t>
    </r>
    <r>
      <rPr>
        <b/>
        <sz val="11"/>
        <color indexed="10"/>
        <rFont val="Calibri"/>
        <family val="2"/>
      </rPr>
      <t>B</t>
    </r>
    <r>
      <rPr>
        <b/>
        <sz val="11"/>
        <color indexed="8"/>
        <rFont val="Calibri"/>
        <family val="2"/>
      </rPr>
      <t xml:space="preserve"> - %)</t>
    </r>
  </si>
  <si>
    <r>
      <t>Limite Inferior Permitido (</t>
    </r>
    <r>
      <rPr>
        <b/>
        <sz val="11"/>
        <color indexed="53"/>
        <rFont val="Calibri"/>
        <family val="2"/>
      </rPr>
      <t>A</t>
    </r>
    <r>
      <rPr>
        <b/>
        <sz val="11"/>
        <color indexed="8"/>
        <rFont val="Calibri"/>
        <family val="2"/>
      </rPr>
      <t>/</t>
    </r>
    <r>
      <rPr>
        <b/>
        <sz val="11"/>
        <color indexed="10"/>
        <rFont val="Calibri"/>
        <family val="2"/>
      </rPr>
      <t>B</t>
    </r>
    <r>
      <rPr>
        <b/>
        <sz val="11"/>
        <color indexed="8"/>
        <rFont val="Calibri"/>
        <family val="2"/>
      </rPr>
      <t xml:space="preserve"> - %)</t>
    </r>
  </si>
  <si>
    <r>
      <t>Orçamento Referência (</t>
    </r>
    <r>
      <rPr>
        <b/>
        <sz val="11"/>
        <color indexed="53"/>
        <rFont val="Calibri"/>
        <family val="2"/>
      </rPr>
      <t>A</t>
    </r>
    <r>
      <rPr>
        <b/>
        <sz val="11"/>
        <color indexed="8"/>
        <rFont val="Calibri"/>
        <family val="2"/>
      </rPr>
      <t>/</t>
    </r>
    <r>
      <rPr>
        <b/>
        <sz val="11"/>
        <color indexed="10"/>
        <rFont val="Calibri"/>
        <family val="2"/>
      </rPr>
      <t>B</t>
    </r>
    <r>
      <rPr>
        <b/>
        <sz val="11"/>
        <color indexed="8"/>
        <rFont val="Calibri"/>
        <family val="2"/>
      </rPr>
      <t xml:space="preserve"> - %)</t>
    </r>
  </si>
  <si>
    <r>
      <t>Limite Superior Permitido (</t>
    </r>
    <r>
      <rPr>
        <b/>
        <sz val="11"/>
        <color indexed="53"/>
        <rFont val="Calibri"/>
        <family val="2"/>
      </rPr>
      <t>A</t>
    </r>
    <r>
      <rPr>
        <b/>
        <sz val="11"/>
        <color indexed="8"/>
        <rFont val="Calibri"/>
        <family val="2"/>
      </rPr>
      <t>/</t>
    </r>
    <r>
      <rPr>
        <b/>
        <sz val="11"/>
        <color indexed="10"/>
        <rFont val="Calibri"/>
        <family val="2"/>
      </rPr>
      <t>B</t>
    </r>
    <r>
      <rPr>
        <b/>
        <sz val="11"/>
        <color indexed="8"/>
        <rFont val="Calibri"/>
        <family val="2"/>
      </rPr>
      <t xml:space="preserve"> - %)</t>
    </r>
  </si>
  <si>
    <t>Verificação</t>
  </si>
  <si>
    <t>MATERIAIS</t>
  </si>
  <si>
    <t>Prateleira para cabos, tipo leito, com 300mm de largura – 3 metros, Galvanizada à fogo</t>
  </si>
  <si>
    <t>BR</t>
  </si>
  <si>
    <t>Duto em alumínio com pintura na cor branco, tipo duplo, 73x45mm – 3 metros</t>
  </si>
  <si>
    <t>Tampa plana ranhurada em alumínio, com pintura na cor branco, largura 73mm</t>
  </si>
  <si>
    <t>Curva vertical interna em alumínio, com tampa plana ranhurada, raio 30mm, com pintura na cor branco, com 73mm de largura e profundidade 45mm</t>
  </si>
  <si>
    <t>PÇ</t>
  </si>
  <si>
    <t>Curva vertical externa em alumínio, com tampa plana ranhurada, raio 30mm, com pintura na cor branco, com 73mm de largura e profundidade 45mm</t>
  </si>
  <si>
    <t>Curva vertical interna em alumínio, com tampa plana ranhurada, raio 60mm, com pintura na cor branco, com 73mm de largura e profundidade 45mm</t>
  </si>
  <si>
    <t>Curva vertical externa em alumínio, com tampa plana ranhurada, raio 60mm, com pintura na cor branco, com 73mm de largura e profundidade 45mm</t>
  </si>
  <si>
    <t>Curva horizontal em alumínio, com tampa plana ranhurada, raio 30mm, com pintura na cor branco, com 73mm de largura e profundidade 45mm</t>
  </si>
  <si>
    <t>Curva horizontal em alumínio, com tampa plana ranhurada, raio 60mm, com pintura na cor branco, com 73mm de largura e profundidade 45mm</t>
  </si>
  <si>
    <t>Adaptador de eletroduto para duto em alumínio com perfil de 45mm, cor branco, contendo duas saídas para eletrodutos de 3/4”</t>
  </si>
  <si>
    <t>Adaptador de eletroduto para duto em alumínio com perfil de 45mm, cor branco, contendo duas saídas para eletrodutos de 1”</t>
  </si>
  <si>
    <t>Luva de arremate para duto em alumínio com perfil de 45mm, cor branco PÇ 1</t>
  </si>
  <si>
    <t>Tampa terminal para duto em alumínio com perfil de 45mm, cor branco PÇ 1</t>
  </si>
  <si>
    <t>Arremate branco de parede para duto em alumínio com perfil de 45mm, cor branco</t>
  </si>
  <si>
    <t>Derivação branco T invertida para duto em alumínio com perfil de 45mm, cor branco</t>
  </si>
  <si>
    <t>Caixa de derivação “TIPO X” para duto em alumínio com perfil de 45mm, cor branco, com derivação de um duto por face</t>
  </si>
  <si>
    <t>Coluna com estrutura tubular em alumínio estrudado na cor branco, contendo quatro secções, parafusos de extensão superior e inferior e luvas de arremate – altura 3 metros</t>
  </si>
  <si>
    <t>Coluna com estrutura tubular em alumínio extrudada na cor branco, contendo quatro secções, parafusos de extensão superior e inferior e luvas de arremate – altura 2,2 metros</t>
  </si>
  <si>
    <t>Suporte de equipamentos para encaixe sob pressão em duto de alumínio largura 73mm, com espelho contendo 02 módulos Modulo para conector RJ45 Femea</t>
  </si>
  <si>
    <t>ABRACADEIRA NYLON NAT.205MM T.18L</t>
  </si>
  <si>
    <t>Cento</t>
  </si>
  <si>
    <t>ABRACADEIRA NYLON NAT.391MM T.50L</t>
  </si>
  <si>
    <t>ABRACADEIRA NYLON PTA.154MM T.30R</t>
  </si>
  <si>
    <t>ABRACADEIRA NYLON PTA.390MM T.120R</t>
  </si>
  <si>
    <t>BARRAMENTO DE NEUTRO PARA 12 POSICOES</t>
  </si>
  <si>
    <t xml:space="preserve">UN </t>
  </si>
  <si>
    <t>BARRAMENTO DE NEUTRO PARA 7 POSICOES</t>
  </si>
  <si>
    <t>BARRAMENTO DE TERRA 7 POSICOES</t>
  </si>
  <si>
    <t>BARRAMENTO DE TERRA PARA 12 POSICOES</t>
  </si>
  <si>
    <t>BARRAMENTO PENTE BIFASICO IX12</t>
  </si>
  <si>
    <t>BARRAMENTO PENTE BIFASICO IX7</t>
  </si>
  <si>
    <t>BARRAMENTO PENTE MONO IX12</t>
  </si>
  <si>
    <t>BARRAMENTO PENTE MONO IX7</t>
  </si>
  <si>
    <t>BARRAMENTO PENTE TRIFASICO IX12</t>
  </si>
  <si>
    <t>BARRAMENTO TRIFÁSICO 100A</t>
  </si>
  <si>
    <t xml:space="preserve"> KIT </t>
  </si>
  <si>
    <t>BARRAMENTO TRIFÁSICO 50A</t>
  </si>
  <si>
    <t>CABO FLEXIVEL 10MM - Azul ou Verde ou Vermelho</t>
  </si>
  <si>
    <t xml:space="preserve">M </t>
  </si>
  <si>
    <t>CABO FLEXIVEL 2,5MM - Azul ou Verde ou Vermelho</t>
  </si>
  <si>
    <t>CABO FLEXIVEL 4MM - Azul ou Verde ou Vermelho</t>
  </si>
  <si>
    <t>CABO FLEXIVEL 6MM - Azul ou Verde ou Vermelho</t>
  </si>
  <si>
    <t>CABO PARA INSTALAÇÃO EXTERNA 16MM²</t>
  </si>
  <si>
    <t>CABO PARA INSTALAÇÃO EXTERNA 25MM²</t>
  </si>
  <si>
    <t>CABO PARA INSTALAÇÃO EXTERNA 35MM²</t>
  </si>
  <si>
    <t>CABO PARA INSTALAÇÃO EXTERNA 50MM²</t>
  </si>
  <si>
    <t>CABO PP 1KV 3X25MM²</t>
  </si>
  <si>
    <t>CABO PP 1KV 3X10MM²</t>
  </si>
  <si>
    <t>CABO PP 1KV 3X2,5MM²</t>
  </si>
  <si>
    <t>CABO PP 1KV 3X4MM²</t>
  </si>
  <si>
    <t>CABO PP 1KV 3X6MM²</t>
  </si>
  <si>
    <t>CABO PP 1KV 4X10MM²</t>
  </si>
  <si>
    <t>CABO PP 1KV 4X4MM²</t>
  </si>
  <si>
    <t>CABO PP 1KV 4X6MM²</t>
  </si>
  <si>
    <t>CABO PP 1KV 4X25MM²</t>
  </si>
  <si>
    <t>CAIXA SOBREPOR 3x3</t>
  </si>
  <si>
    <t>DISJUNTOR BIFASICO 10A</t>
  </si>
  <si>
    <t>DISJUNTOR BIFASICO 16A</t>
  </si>
  <si>
    <t>DISJUNTOR BIFASICO 20A</t>
  </si>
  <si>
    <t>DISJUNTOR BIFASICO 25A</t>
  </si>
  <si>
    <t>DISJUNTOR BIFASICO 32A</t>
  </si>
  <si>
    <t xml:space="preserve">DISJUNTOR BIFÁSICO 50A </t>
  </si>
  <si>
    <t xml:space="preserve">DISJUNTOR BIFASICO 63A </t>
  </si>
  <si>
    <t xml:space="preserve">DISJUNTOR BIFASICO 80A </t>
  </si>
  <si>
    <t xml:space="preserve">DISJUNTOR MONOFASICO 10A </t>
  </si>
  <si>
    <t xml:space="preserve">DISJUNTOR MONOFASICO 16A </t>
  </si>
  <si>
    <t xml:space="preserve">DISJUNTOR MONOFASICO 20A </t>
  </si>
  <si>
    <t xml:space="preserve">DISJUNTOR MONOFASICO 25A </t>
  </si>
  <si>
    <t xml:space="preserve">DISJUNTOR MONOFASICO 32A </t>
  </si>
  <si>
    <t xml:space="preserve">DISJUNTOR MONOFASICO 50A </t>
  </si>
  <si>
    <t xml:space="preserve">DISJUNTOR MONOFASICO 63A </t>
  </si>
  <si>
    <t xml:space="preserve">DISJUNTOR TRIFÁSICO 100A </t>
  </si>
  <si>
    <t xml:space="preserve">DISJUNTOR TRIFÁSICO 50A </t>
  </si>
  <si>
    <t>DISJUNTOR TRIFASICO 63A</t>
  </si>
  <si>
    <t>FITA ISOLANTE 19MMX 20MTS 3M</t>
  </si>
  <si>
    <t>FITA ISOLANTE ALTA FUSAO 19 MM X 10 MTS</t>
  </si>
  <si>
    <t>QUADRO DE DISTRIBUICAO 100A TRIFÁSICO COM BARRAMENTO INTERNO</t>
  </si>
  <si>
    <t>UN</t>
  </si>
  <si>
    <t>QUADRO DE DISTRIBUICAO 12DIN + 1 DIN TRIFÁSICO COM BARRAMENTO INTERNO</t>
  </si>
  <si>
    <t>QUADRO DE DISTRIBUICAO 50A TRIFÁSICO COM BARRAMENTO INTERNO</t>
  </si>
  <si>
    <t>QUADRO ELETRICO PVC P/ 08 POSICOES DIN</t>
  </si>
  <si>
    <t>RÉGUA DE TOMADAS COM 04 POSIÇÕES</t>
  </si>
  <si>
    <t>RÉGUA DE TOMADAS COM 04 POSIÇÕES MAIS 02 POSIÇÕES PARA KEYSTONE</t>
  </si>
  <si>
    <t>TERMINAL OLHAL PRE ISOLADOR 1,5X2,5MM</t>
  </si>
  <si>
    <t>CT</t>
  </si>
  <si>
    <t>TERMINAL OLHAL PRE ISOLADOR 10MM</t>
  </si>
  <si>
    <t>TERMINAL OLHAL PRE ISOLADOR 4,00X6,0MM</t>
  </si>
  <si>
    <t>TERMINAL PINO PRE ISOLADOR 10,00 MM</t>
  </si>
  <si>
    <t>TERMINAL PINO PRE ISOLADOR 2,5 MM</t>
  </si>
  <si>
    <t>TERMINAL PINO PRE ISOLADOR 4,00 MM</t>
  </si>
  <si>
    <t>TERMINAL PINO PRE ISOLADOR 6,00 MM</t>
  </si>
  <si>
    <t>TOMADA NEMA PAINEL C/FIOS 2P+T S/U.15A/PRETO</t>
  </si>
  <si>
    <t>TOMADA RETANGULAR TIPO BLOCO NBR14136-2012 - 10A</t>
  </si>
  <si>
    <t>TOMADA RETANGULAR TIPO BLOCO NBR14136-2012 - 20A</t>
  </si>
  <si>
    <t>TOMADA SISTEMA X 3P 20A MODULAR</t>
  </si>
  <si>
    <t>TOMADA 3P NYLON PRETA</t>
  </si>
  <si>
    <t>TRILHO DIN PARA DISJUNTOR</t>
  </si>
  <si>
    <t>M</t>
  </si>
  <si>
    <t>Eletroduto do tipo médio com galvanização fogo 1” – 3 metros</t>
  </si>
  <si>
    <t>Luva Eletroduto do tipo médio com galvanização fogo 1”</t>
  </si>
  <si>
    <t>Curva Eletroduto do tipo médio com galvanização fogo 1”</t>
  </si>
  <si>
    <t>Eletroduto do tipo médio com galvanização fogo 2” – 3 metros</t>
  </si>
  <si>
    <t>Luva Eletroduto do tipo médio com galvanização fogo 2”</t>
  </si>
  <si>
    <t>Curva Eletroduto do tipo médio com galvanização fogo 2”</t>
  </si>
  <si>
    <t>Eletroduto Metálico Flexível “Sealtubo” 1”</t>
  </si>
  <si>
    <t>Eletroduto Metálico Flexível “Sealtubo” 2”</t>
  </si>
  <si>
    <t>Braçadeira tipo D 1” c/ parafuso</t>
  </si>
  <si>
    <t>Braçadeira tipo D 2” c/ parafuso</t>
  </si>
  <si>
    <t>Castelete 4x2” em alumínio com saída para eletroduto 1 ” com tampa cega</t>
  </si>
  <si>
    <t>Castelete 4x2” em alumínio com saída para eletroduto 2 ” com tampa cega</t>
  </si>
  <si>
    <t>Steck-caixa 154x110x70mm PVC antichamas</t>
  </si>
  <si>
    <t>Steck-caixa 170x145x90mm lisa PVC antichamas</t>
  </si>
  <si>
    <t>Caixa 234x174x90mm lisa PVC antichamas</t>
  </si>
  <si>
    <t>Box reto 1”</t>
  </si>
  <si>
    <t>Arruela de alumínio 1”</t>
  </si>
  <si>
    <t>Bucha em alumínio 1”</t>
  </si>
  <si>
    <t>Box reto 2”</t>
  </si>
  <si>
    <t>Arruela de alumínio 2”</t>
  </si>
  <si>
    <t>Bucha em alumínio 2”</t>
  </si>
  <si>
    <t>bucha nylon S6</t>
  </si>
  <si>
    <t xml:space="preserve">Parafuso ATARR 4.2 x 32mm </t>
  </si>
  <si>
    <t>Perfilado 38x38x6mm #20, Galvanizado a fogo</t>
  </si>
  <si>
    <t>Emenda interna ''I" 38x38mm, Galvanizado a fogo</t>
  </si>
  <si>
    <t>Emenda interna ''T" 38x39mm, Galvanizado a fogo</t>
  </si>
  <si>
    <t>Emenda interna ''L" 38x40mm, Galvanizado a fogo</t>
  </si>
  <si>
    <t>Cantoneira ZZ p/ perfilado 38x38mm, Galvanizado a fogo</t>
  </si>
  <si>
    <t>Gancho curto 38x38mm, Galvanizado a fogo</t>
  </si>
  <si>
    <t>Velcro 5/8 x 1 metro preto</t>
  </si>
  <si>
    <t>RL</t>
  </si>
  <si>
    <t>Caixa de superfície bege 1 saída</t>
  </si>
  <si>
    <t>Caixa de superfície bege 2 saídas</t>
  </si>
  <si>
    <t>Caixa de passagem "CP" em PVC ou metálico com espessura das paredes (20 x 20 x 20 cm)</t>
  </si>
  <si>
    <t>Eletrocalha metálica Perfurada 100x50mm sem tampa #20 USG – 3 metros, Galvanizada Eletrolítico</t>
  </si>
  <si>
    <t>Tala de Eletrocalha de 100x50mm #20 USG, Galvanizado Eletrolítico</t>
  </si>
  <si>
    <t>Tampa de Eletrocalha 100mm #20 USG, Galvanizado Eletrolítico</t>
  </si>
  <si>
    <t xml:space="preserve">Septo divisor 50mm Liso, #20 USG, Galvanizado Eletrolítico </t>
  </si>
  <si>
    <t>Tampa encaixe lisa 100mm, Galvanizado a fogo</t>
  </si>
  <si>
    <t>Septo divisor 50mm liso, Galvanizado a fogo</t>
  </si>
  <si>
    <t>Curva horizontal 90º liso 100x50mm, Galvanizado a fogo</t>
  </si>
  <si>
    <t>Curva vertical 90º liso 100x50mm, Galvanizado a fogo</t>
  </si>
  <si>
    <t>Tê horizontal liso 100x50mm, Galvanizado a fogo</t>
  </si>
  <si>
    <t>Suporte horizontal 100x50mm, Galvanizado a fogo</t>
  </si>
  <si>
    <t>Tala de emenda 50mm lisa, Galvanizado a fogo</t>
  </si>
  <si>
    <r>
      <t xml:space="preserve">KIT :                                                                                                                  </t>
    </r>
    <r>
      <rPr>
        <sz val="11"/>
        <color theme="1"/>
        <rFont val="Calibri"/>
        <family val="2"/>
        <scheme val="minor"/>
      </rPr>
      <t xml:space="preserve">                                                        Fita de identificação Flexível preto sobre branco – 24mm.      Fita de identificação laminada – preto sobre o branco - 24mm. Fita de identificação Flexível preto sobre o branco – 12mm.   Fita de identificação Laminada preto sobre o branco – 12mm.</t>
    </r>
  </si>
  <si>
    <t>KIT</t>
  </si>
  <si>
    <t>Arame guia galvanizado fogo</t>
  </si>
  <si>
    <t>KG</t>
  </si>
  <si>
    <t>Eletrocalha metálica lisa 100x50mm sem tampa #20 USG – 3 metros, Galvanizada Eletrolítico</t>
  </si>
  <si>
    <t>Barra Roscada Total 3/8" com 3 metros, Galvanizado a fogo</t>
  </si>
  <si>
    <t>Derivações de eletrocalha 100x50mm # 20 USG, Galvanizado Eletrolítico - (TEE Horizontal, TEE Vertical, Curva Horizontal 90o, Curva Vertical 90o, Curva de Descicda 90o, Cruzeta Horizontal Reta, Reduções em geral)</t>
  </si>
  <si>
    <t>Mão Francesa Reforcada leve # 20 USG, Galvanizada Eletrolítico (de 200mm a 600mm)</t>
  </si>
  <si>
    <t>Mão Francesa Reforçada Pesada #20 USG, Galvanizado Eletrolítico (de 650mm a 1500mm)</t>
  </si>
  <si>
    <t>Parafuso Cabeça Lentilha Auto-Travante (1/4/,5/16,/3/8), Galvanizado a fogo</t>
  </si>
  <si>
    <t>Arroela Lisa + Porca (1/4,5/16,3/8,1/2), Galvanizado a fogo</t>
  </si>
  <si>
    <t>Assessorios de Fixação e sustentação para eletrocalha de 100x50 #20USG (Cantoneiro ZZ, Sapatas, Saídas Superior, Saída Vertical para eletroduto, Balancim, Gancho Curto e longo).</t>
  </si>
  <si>
    <t>Canaflex PVC de 50mm (2")</t>
  </si>
  <si>
    <t>MT</t>
  </si>
  <si>
    <t>Caixas de passagem em alvenaria de 40 x 40 x 40</t>
  </si>
  <si>
    <t>Caixas de passagem em alvenaria de 60 x 60 x 60</t>
  </si>
  <si>
    <t>Régua de tomadas 8x2P+T (20Ax250V) padrão 19" e NBR 14136</t>
  </si>
  <si>
    <t xml:space="preserve">Dispositivo de Proteção contra Surtos : </t>
  </si>
  <si>
    <t>Características:</t>
  </si>
  <si>
    <t>Proteção: Linha / Neutro ou Linha / Terra ou Neutro / Terra</t>
  </si>
  <si>
    <t>Tensão de operação: 127 / 220 V @50 / 60 Hz</t>
  </si>
  <si>
    <t>Máxima tensão de operação continua - UC: 175 Vca, 275 Vca ou 460 Vca</t>
  </si>
  <si>
    <t>Máxima corrente de curto-circuito sem fusível backup: 5 kA</t>
  </si>
  <si>
    <t>Corrente de descarga máxima - Imax: 20 kA</t>
  </si>
  <si>
    <t>Tecnologia de proteção: Varistor</t>
  </si>
  <si>
    <t>Proteção térmica: Sim</t>
  </si>
  <si>
    <t>Seção dos condutores de conexão:4 a 25 mm²</t>
  </si>
  <si>
    <t>Sinalização : Através de bandeirola</t>
  </si>
  <si>
    <t>Fixação: Trilho DIN 35 mm</t>
  </si>
  <si>
    <t>Classe: II</t>
  </si>
  <si>
    <t>QUADRO DE COMANDO ELÉTRICO AÇO INOX - TIPO 01</t>
  </si>
  <si>
    <t>CARACTERÍSTICAS: DEVE SER CONTRUÍDO O CORPO E PORTA EM AÇO INOX 304 ESCOVADO; PLACA DE MONTAGEM ELÉTRICA EM AÇO CARBONO NA COR LARANJA RAL 2003 (PADRÃO); DOBRADIÇAS REFORÇADAS COM PINO METÁLICO E BORRACHA DE VEDAÇÃO NA PORTA; COM  FECHO CHAVE YALE NA PORTA; CAIXA LISA SEM FLANGE; MODO DE INSTALAÇÃO: SOBREPOR; GRAU DE PROTEÇÃO: IP-66;  DEVE SER FORNECIDA COM ORELHA DE FIXAÇÃO E  SUPORTE PARA POSTE; DEVE SER FORNECIDO NAS MEDIDAS  A1200 X L 800 X P 250</t>
  </si>
  <si>
    <t>QUADRO DE COMANDO ELÉTRICO AÇO INOX - TIPO 02</t>
  </si>
  <si>
    <t>CARACTERÍSTICAS: DEVE SER CONTRUÍDO O CORPO E PORTA EM AÇO INOX 304 ESCOVADO; PLACA DE MONTAGEM ELÉTRICA EM AÇO CARBONO NA COR LARANJA RAL 2003 (PADRÃO); DOBRADIÇAS REFORÇADAS COM PINO METÁLICO E BORRACHA DE VEDAÇÃO NA PORTA; COM  FECHO CHAVE YALE NA PORTA; CAIXA LISA SEM FLANGE; MODO DE INSTALAÇÃO: SOBREPOR; GRAU DE PROTEÇÃO: IP-66; DEVE SER FORNECIDA COM ORELHA DE FIXAÇÃO E  SUPORTE PARA POSTE; DEVE SER FORNECIDO NAS MEDIDAS  A 600 X  L 600 X  P 200</t>
  </si>
  <si>
    <t>QUADRO DE COMANDO ELÉTRICO AÇO INOX - TIPO 03</t>
  </si>
  <si>
    <t>CARACTERÍSTICAS: DEVE SER CONTRUÍDO O CORPO E PORTA EM AÇO INOX 304 ESCOVADO; PLACA DE MONTAGEM ELÉTRICA EM AÇO CARBONO NA COR LARANJA RAL 2003 (PADRÃO); DOBRADIÇAS REFORÇADAS COM PINO METÁLICO E BORRACHA DE VEDAÇÃO NA PORTA; COM  FECHO CHAVE YALE NA PORTA; CAIXA LISA SEM FLANGE; MODO DE INSTALAÇÃO: SOBREPOR; GRAU DE PROTEÇÃO: IP-66; OPCIONAIS: CAIXA COM ORELHA FIXAÇÃO E  SUPORTE PARA POSTE, DEVE SER FORNECIDO NAS MEDIDAS  A 300 X  L 200 X  P 200</t>
  </si>
  <si>
    <t xml:space="preserve">Cabo 4P CAT 6 LSZH </t>
  </si>
  <si>
    <t>Os Cabos U/UTP deverão possuir as seguintes características técnicas obrigatórias: Cumprir ou superar as especificações da norma ANSI/TIA-568.2.D 2018 – Balanced Twisted‐Pair Telecommunications Cabling and Components Standard, dated September 2018 (Section 6.3: Channel transmission performance); CENELEC EN 50288-6-1 e ISO/IEC 11801 Class E. ; Deve atender norma de transmissão ABNT/NBR 14703; Apresentar testes de frequências até 250 MHz; Existir compatibilidade mecânica e elétrica dos produtos de Categoria 6 com as categorias anteriores; Os condutores devem ser de cobre sólido bitola 24 AWG para uso de PoE plus; Ter o código de cores de pares conforme: Par 1: Azul-Branco, Par 2: Laranja-Branco, Par 3: Verde-Branco, Par 4: Marrom-Branco; Cabo deve ser constituído por um separador interno de pares; O cabo deve ser entregue na cor Cinza ou Azul; Diâmetro Nominal máximo deve ser de 5,90mm para que a infraestrutura existente suporte a quantidade prevista de cabos para o projeto; Na capa do cabo deverá ter impresso a seguinte informação: nome do fabricante, tipo de cabo, número de pares, tipo de listagem no UL (ex. CM), e as marcas de medição sequenciais de comprimento; O cabo deverá permitir ao menos um raio mínimo de curvatura de 25 mm (1”) a uma temperatura de –20ºC sem ocasionar deterioração na capa ou condutores; O cabo deve ser do tipo LSZH ou superior, listado pela UL , Método de teste de fumaça: IEC 61034-2,  Método de teste de gases ácidos: IEC 60754-2, Método de teste de chamas: IEC 60332-3-22,; 	Na capa do cabo deverá ter impressa a seguinte informação: nome do fabricante, tipo de cabo, número de pares, tipo de listagem no UL (ex. LSZH), as marcas de medição sequenciais de comprimento e o número da Anatel; Fornecido em embalagem do tupo RIB “ Reel in a Box”. Este tipo de embalagem permite uma instalação mais rápida e reduz o esforço aplicado sobre o cabo durante o processo de instalação pois preserva a estrutura mecânica do cabo; O cabeamento em cobre Categoria 6 fornecido deverá possuir testes em canal, para 06 (seis) conexões, permitindo maior flexibilidade de layout, emitido pelos laboratório internacionais UL ou ETL; Devem estar de acordo com a diretiva RoHS 2002/95/EC  empresa fabricante dos produtos deve ter ISO9001 em vigência, empresa fabricante dos produtos deve ter ISO14001 em vigência.</t>
  </si>
  <si>
    <t>Cabo 4P CAT6 A  Blindado</t>
  </si>
  <si>
    <t>Os Cabos F/UTP deverão possuir as seguintes características técnicas obrigatórias: Cumprir ou superar as especificações da norma ANSI/TIA-568.2-D - Transmission Performance Specifications for 4 Par 100 Ω Category 6A Cabling e os requisitos de cabo categoria 6A (Classe Ea) das norma ISO/IEC 11801, EN-50713 e NBR14565; Dentro do cabo, cada par deve estar separado entre si por uma barreira física dielétrica. Os condutores devem ser de cobre sólido com bitola de 23 AWG; Tensão Máxima: 12 kg / Bitola: 23 AWG; Temperatura de Operação: -20°C à 60°C; Deve atender ou exceder as características elétricas da norma ANSI/TIA-568-D para Categoria 6A; Deve suportar transmissões de 100Mbps, 1Gbps e 10Gbps em canais de até 100 metros conforme norma ANSI/TIA-568.2-D; Possuir certificação de desempenho elétrico do cabo por laboratório Independente UL, segundo as especificações da norma ANSI/TIA 568- D; Deve ser imprescindível condutores de cobre de 23 AWG, com características elétricas e mecânicas mínimas compatíveis com os padrões descritos na norma TIA 568.D; Existir compatibilidade mecânica e elétrica dos produtos de Categoria 6A com as categorias anteriores;  O cabo deve ser do tipo LSZH ou superior, listado pela UL - Método de teste de fumaça: IEC 61034-2, - Método de teste de gases ácidos: IEC 60754-2, - Método de teste de chamas: IEC 60332-3-22; 	Na capa do cabo deverá ter impressa a seguinte informação: nome do fabricante, , tipo de cabo, número de pares, tipo de listagem no UL (ex. LSZH), as marcas de medição sequenciais de comprimento e o número da Anatel; O cabo deverá permitir ao menos um raio mínimo de curvatura de 25 mm (1”) a uma temperatura de –20ºC sem ocasionar deterioração na capa ou condutores;  Possuir certificado ANATEL referente à Categoria 6A em nome do fabricante ofertado; Devem estar de acordo com a diretiva RoHS 2002/95/EC,  - Empresa fabricante dos produtos deve ter ISO9001 em vigência, -Empresa fabricante dos produtos deve ter ISO14001 em vigência.</t>
  </si>
  <si>
    <t>Conector RJ45 fêmea CAT 6 568A/B com as seguintes características:</t>
  </si>
  <si>
    <t xml:space="preserve">Os conectores RJ-45 deverão possuir as seguintes características técnicas obrigatórias:  Conector deve ser entregue no padrão U/UTP; Devem ser entregues na cor branca para usuários e pretos para patch panel;  Devem ser utilizados conectores RJ45 de 8 pinos categoria 6 cumprindo ou superando as especificações da norma ANSI/TIA 568.2-D e ISO/IEC 11801 Class E ;	Devem garantir que os pares fiquem minimamente destorcidos até o ponto de conexão com as lâminas dentro do conector, devendo ainda suportar re-conexões sem deterioração física, além de conexões frontais com “patch cord”, atendendo os parâmetros estipulados pelas normas de teste e desempenho (TIA 568.C), garantido pelo fabricante mediante documento escrito; 	Os conectores devem aceitar ferramentas de conexão rápida (tipo alicate) ou ferramentas de impacto – “punch down” – tipo 110 para crimpagem dos cabos dos mesmos; Devem assegurar a não desconexão do cabo UTP unifilar sólido caso seja exercida uma tração subita com uso de uma tampa de proteção dando resistência às terminações;  Deve atender a requisitos de flamabilidade de acordo com padrão UL 94 V-0;  Deve apresentar teste em canal para 06 (seis) conexões para a Categoria 6 emitida por laboratório oficial;  Devem ser do tipo IDC – Insulation Displacement Contact (contato por deslocamento do isolador dielétrico) angulado – que aceitem condutor sólido unifilar medindo entre 22 AWG a 24 AWG . O “jack” deve ainda poder ser instalado em pontos de consolidação ou caixas de superfície, permitindo compatibilidade na montagem nestes produtos;  Os contatos do conector RJ-45 Macho deverão ser banhados a ouro sobre níquel;  Temperatura de operação entre -10 °C a +60 °C;  Devem aceitar padrão de conexão T568A ou T568B na parte traseira do mesmo;  Classificação de inflamabilidade UL 94 V-0;  Devem estar de acordo com a diretiva RoHS 2002/95/EC; </t>
  </si>
  <si>
    <t>Conector RJ45 fêmea CAT 6 A BLINDADO 568A/B</t>
  </si>
  <si>
    <t xml:space="preserve">Os conectores RJ-45 deverão possuir as seguintes características técnicas obrigatórias:  Devem ser utilizados conectores RJ45 de 8 pinos categoria 6A cumprindo ou superando as especificações da norma ANSI/TIA 568D;  Devem possuir na parte traseira do conector, separação de entradas dos pares do cabo em inferior e superior, direita e esquerda para minimização de erros de montagem;  Devem ser entregues no modelo F/UTP;  Devem ter possuir resposta em frequência até 500Mhz (verificado por teste no ETL);  Deve suportar transmissões de até 10Gbps (10 gigabit por segundo) seguindo norma ANSI/TIA 568D; 	Devem ser do tipo IDC – Insulation Displacement Contact (contato por deslocamento do isolador dielétrico) – que aceitem condutor sólido unifilar medindo entre AWG 22 e 24. O conector deve ainda possibilitar instalação em pontos de consolidação ou caixas de superfície, permitindo compatibilidade na montagem nestes produtos;  Devem garantir que os pares fiquem minimamente destorcidos até o ponto de conexão com as lâminas dentro do conector, devendo ainda suportar re-conexões sem deterioração física, além de conexões frontais com “patch cord”, atendendo os parâmetros estipulados pela norma TIA 568-2.D;  Devem possibilitar a instalação de ícones na parte frontal do conector;  Devem assegurar a não desconexão do cabo F/UTP unifilar sólido caso seja exercida uma tração subita com uso de uma tampa de proteção dando resistência às terminações;  Possuir disponibilidade de acessório que permita a saída em 90º do cabo para a montagem em caixas de parede sem a necessidade de expor o cabo a uma curvatura, reduzindo assim a necessidade de espaço na caixa de terminação; </t>
  </si>
  <si>
    <t>Conector RJ45 macho 8 vias CAT 6</t>
  </si>
  <si>
    <t>Deve possuir Conformidade com as normas UL 1863; Deve ser do tipo modular; Deverá permitir conexões em cabo solido e ou Encalhado; Deve possuir 8 posições; O material da base de contato deve ser em  fosforo bronze ou cobre berílio; Deve possuir area de contato em ouro, 50.00μin | 1.27μm; Deve possuir material da carcaça em policarbonato cheio de vidro; Deve possuir desempenho na cat.6; Possuir arquivo BIM para modelagem em CAD; Apresentar documento que comprove que o produto está em fabricação pelo fornecedor original que está coberto por garantia.  Item sujeito a verificação em diligência.</t>
  </si>
  <si>
    <t>Conector RJ45 macho CAT 6 A BLINDADO 568A/B</t>
  </si>
  <si>
    <t>Os conectores deverão possuir as seguintes características técnicas obrigatórias:  Devem atender categoria 6a;  Os contactos dos conectores RJ45 ter 8 posições de contato; Padrão de conexão por IDC, com interface RJ45;  Espessura   do chapeamento de contato 1,27 µm;  Material base de contato bronze fosforo;  Material de chapeamento de contato ouro;  Material de base do protetor de plugue aço inoxidável;  Deve ser compatível, sólido 26–23 AWG;  Resistência de isolamento mínimo de 500mOhm;  Inserção de plugue mínimo de 750 vezes.;   Deve seguir padrão de segurança UL 1863;  Devem estar de acordo com a diretiva RoHS 2002/95/EC.</t>
  </si>
  <si>
    <t>Patch Panel 24P CAT 6 568A/B com as seguintes características:</t>
  </si>
  <si>
    <r>
      <t>Os Patch Panels deverão possuir as seguintes características técnicas obrigatórias:  Deve ser descarregado e possuir 24 portas de conexão para instalação de RJ-45;  Deve possuir painel frontal em plástico, não-propagante a chama na cor preto;  Devem ser entregues no modelo U/UTP, não sendo aceitos modelos blindados para este item;  Estrutura em aço e termoplástico de alto impacto;  Apresentar largura de 19”, conforme requisitos da norma ANSI/TIA-310D e altura de 1U;  Deve possuir identificação do fabricante no corpo do produto;  Deve possuir identificação dos conectores na parte frontal do Patch Panel;  O painel deve possuir porta etiquetas para identificação das portas e esta devem ser instaladas e protegidas por proteção plástica;  Os patch panels deverão atender a diretiva RoHS 2002/95/EC;  O painel deve possuir certificação UL ou ETL Listed;  Classificação de inflamabilidade UL 94 V-0;  Padrão de segurança RCM | UL | Cul;  Devem ser fornecidos com guia traseiro;  Os conectores deve ser fornecidos separadamente e possuir as</t>
    </r>
    <r>
      <rPr>
        <b/>
        <sz val="9"/>
        <rFont val="Calibri Light"/>
        <family val="2"/>
      </rPr>
      <t xml:space="preserve"> caracteristicas do item 156.</t>
    </r>
  </si>
  <si>
    <t xml:space="preserve">Patch Panel 24P CAT 6 A BLINDADO 568A/B </t>
  </si>
  <si>
    <r>
      <t xml:space="preserve">Os Patch Panels deverão possuir as seguintes características técnicas obrigatórias:  Deve ser descarregado;  Devem possuir 24 portas de conexão do tipo RJ-45;  Painel frontal em termoplástico de alto impacto, não-propagante a chama;  Possuir certificação UL ou ETL Listed;  Estrutura em aço e termoplástico de alto impacto; Acabamento em pintura epóxi de alta resistência a riscos na cor preta, resistente e protegido contra corrosão;  Apresentar largura de 19”, conforme requisitos da norma ANSI/TIA-310D e altura de 1U;  Deve possuir identificação do fabricante no corpo do produto;  Deve possuir identificação dos conectores na parte frontal do Patch Panel;  Devem permitir a conexão total das saídas de informação de todas as aplicações (dados, voz, etc.), perfeitamente identificados no painel, e com todos os requerimentos para facilitar a administração;  Devem ser fornecidos com guia traseiro para cabos com luva plástica para sustentar e manter os cabos com angulação correta na parte de trás do rack;  Devem utilizar os mesmos conectores da área de trabalho;   Devem possibilitar a instalação de ícones na parte frontal do conector;  Devem assegurar a não desconexão do cabo F/UTP unifilar sólido caso seja exercida uma tração subita com uso de uma tampa de proteção dando resistência às terminações;  Classificação de inflamabilidade UL 94 V-0;  Padrão de segurança RCM | UL | Cul;  Devem estar de acordo com a diretiva RoHS 2002/95/EC;  Os conectores deve ser fornecidos separadamente e possuir as </t>
    </r>
    <r>
      <rPr>
        <b/>
        <sz val="9"/>
        <color indexed="8"/>
        <rFont val="Calibri"/>
        <family val="2"/>
      </rPr>
      <t>caracteristicas do item 157</t>
    </r>
    <r>
      <rPr>
        <sz val="9"/>
        <color indexed="8"/>
        <rFont val="Calibri"/>
        <family val="2"/>
      </rPr>
      <t>;  Todos os componentes da solução que compõe a solução metálica de cabeamento estruturado, tais como os Patch Panels, Conectores, Cabos metálicos devem ser de um único fabricante, garantindo assim total compatibilidade na instalação dos mesmos.</t>
    </r>
  </si>
  <si>
    <t>Patch cable 2,5m CAT 6, diversas cores, 568AB com as seguintes características:</t>
  </si>
  <si>
    <t>Os Patch Cords deverão possuir as seguintes características técnicas obrigatórias:  Devem atender as recomendações da IEEE 802.3bt Type 4 | ISO/IEC 11801 Class E para categoria 6; Os patch cords para a conexão dos equipamentos do usuário final devem ser construídos com conectores macho (plug) tipo RJ45 em ambas as extremidades. O cabo utilizado para estes patch cords deverá ser cabo rígido (Unifilar) ou Flexível (multifilar) categoria 6 de 22 a 24 AWG de cobre em par trançado e ter as mesmas características de desempenho nominais do cabeamento horizontal especificado; Os contactos dos conectores RJ45 devem ter um folhamento de 50 micropolegadas de ouro, de acordo com a FCC parte 68 subparte F, com sistema antifisgamento ; O conector deve ser desenhado com um mecanismo integral de bloqueio que proteja o ajuste mecânico da conexão (lingüetas) contra fisgamento acidental, ao qual depois de haver sido inserido, sirva de proteção para não ser extraído de forma acidental; O cabo deve ser do tipo CM ou LSZH listado pelo UL ou ETL, não sendo aceito para este projeto cabos do tipo CMX; O cabeamento em cobre Categoria 6 fornecido deverá possuir teste em canal, para 06 (seis) conexões, permitindo maior flexibilidade de layout, emitido pelos laboratório internacionais UL ou ETL; Devem ser montados em fábrica com mapa de pinagem T568B; Tamanho dos patch cords podem ter uma variação máxima de até 10cm para mais ou menos; Os patch cords deverão ter um sistema que controle a tensão a que se submetem no processo de instalação. Este sistema deve ser parte integral do processo de fabricação do patch cord na planta do fabricante. Este sistema deve preservar o raio de curvatura de 1” ao ser inserido o plug no conector; Todos os patch cords deverão ser originais de fábrica, elaborados e construídos pelo mesmo fabricante da conectividade e pré-certificados como estipulado na TIA, e deverão vir em suas bolsas originais de empacotamento tal como saem da fábrica; Deverão ser certificados UL Listed e ser RoHS, para garantir que os elementos oferecidos tenham sido avaliados por estes laboratórios; 	O item deve ser compativel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</si>
  <si>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Patch cable 2,5m CAT 6 A BLINDADO, diversas cores, 568A com as seguintes características:</t>
  </si>
  <si>
    <t>Os Patch Cords deverão possuir as seguintes características técnicas obrigatórias: Devem atender as recomendações da ANSI/TIA-568-D para categoria 6A; Devem atender as especificações da ISO/IEC 11801:2002 Class EA;  A performance do Alien Crosstalk deve ser garantida para as instalações com 4 conexões em canais de até 100 metros de comprimento; Devem ser entregues no modelo S/FTP;  O cabo deve ser do tipo LSZH;  Devem ser entregues na cor cinza ou Azul; Devem ter possuir resposta em frequencia até 500Mhz (verificado por teste no ETL);  Deve suportar transmissões de até 10Gbps (10 gigabit por segundo) seguindo ANSI/TIA-568-D;  Os patch cords para a conexão dos equipamentos do usuário final devem ser construídos com conectores macho (plug) tipo RJ45 em ambas as extremidades; O cabo utilizado para estes patch cords deverá ser cabo Flexível (multifilar) categoria 6A de 22 a 26 AWG de cobre em par trançado e ter as mesmas características de desempenho nominais do cabeamento horizontal especificado; Os contactos dos conectores RJ45 devem ter um folhamento de 50 micropolegadas de ouro, de acordo com a FCC parte 68 subparte F, com sistema antifisgamento; O conector deve ser desenhado com um mecanismo integral de bloqueio que proteja o ajuste mecânico da conexão (lingüetas) contra fisgamento acidental, ao qual depois de haver sido inserido, sirva de proteção para não ser extraído de forma acidental;  Deve ser montado usando mapa de pinagem T568B;  Tamanho dos patch cords podem ter uma variação máxima de até 10cm para mais ou menos;  Os patch cords deverão ter um sistema que controle a tensão a que se submetem no processo de instalação. Este sistema deve ser parte integral do processo de fabricação do patch cord na planta do fabricante. Este sistema deve preservar o raio de curvatura de 1” ao ser inserido o plug no conector;  Todos os patch cords deverão ser originais de fábrica, elaborados e construídos pelo mesmo fabricante da conectividade e pré-certificados como estipulado na TIA, e devem ser entregues em suas bolsas originais de empacotamento tal como saem da fábrica;  O item deve ser compativel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</si>
  <si>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Patch cable 1,5m CAT 6, diversas cores, 568A com as seguintes características:</t>
  </si>
  <si>
    <t xml:space="preserve">Os Patch Cords deverão possuir as seguintes características técnicas obrigatórias: Devem atender as recomendações da IEEE 802.3bt Type 4 | ISO/IEC 11801 Class E para categoria 6; Os patch cords para a conexão dos equipamentos do usuário final devem ser construídos com conectores macho (plug) tipo RJ45 em ambas as extremidades. O cabo utilizado para estes patch cords deverá ser cabo rígido (Unifilar) ou Flexível (multifilar) categoria 6 de 22 a 24 AWG de cobre em par trançado e ter as mesmas características de desempenho nominais do cabeamento horizontal especificado;  Os contactos dos conectores RJ45 devem ter um folhamento de 50 micropolegadas de ouro, de acordo com a FCC parte 68 subparte F, com sistema antifisgamento;  O conector deve ser desenhado com um mecanismo integral de bloqueio que proteja o ajuste mecânico da conexão (lingüetas) contra fisgamento acidental, ao qual depois de haver sido inserido, sirva de proteção para não ser extraído de forma acidental; O cabo deve ser do tipo CM ou LSZH listado pelo UL ou ETL, não sendo aceito para este projeto cabos do tipo CMX;  O cabeamento em cobre Categoria 6 fornecido deverá possuir teste em canal, para 06 (seis) conexões, permitindo maior flexibilidade de layout, emitido pelos laboratório internacionais UL ou ETL;  Devem ser montados em fábrica com mapa de pinagem T568B; Tamanho dos patch cords podem ter uma variação máxima de até 10cm para mais ou menos;  Os patch cords deverão ter um sistema que controle a tensão a que se submetem no processo de instalação. Este sistema deve ser parte integral do processo de fabricação do patch cord na planta do fabricante. Este sistema deve preservar o raio de curvatura de 1” ao ser inserido o plug no conector; Todos os patch cords deverão ser originais de fábrica, elaborados e construídos pelo mesmo fabricante da conectividade e pré-certificados como estipulado na TIA, e deverão vir em suas bolsas originais de empacotamento tal como saem da fábrica; Deverão ser certificados UL Listed e ser RoHS, para garantir que os elementos oferecidos tenham sido avaliados por estes laboratórios; O item deve ser compativel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 </t>
  </si>
  <si>
    <t>Patch cable 1,5m CAT 6 A BLINDADO, diversas cores, 568A com as seguintes características:</t>
  </si>
  <si>
    <t xml:space="preserve">Os Patch Cords deverão possuir as seguintes características técnicas obrigatórias: Devem atender as recomendações da ANSI/TIA-568-D para categoria 6A;  Devem atender as especificações da ISO/IEC 11801:2002 Class EA;  A performance do Alien Crosstalk deve ser garantida para as instalações com 4 conexões em canais de até 100 metros de comprimento; Devem ser entregues no modelo S/FTP; O cabo deve ser do tipo LSZH; Devem ser entregues na cor cinza ou Azul; Devem ter possuir resposta em frequencia até 500Mhz (verificado por teste no ETL); Deve suportar transmissões de até 10Gbps (10 gigabit por segundo) seguindo ANSI/TIA-568-D; Os patch cords para a conexão dos equipamentos do usuário final devem ser construídos com conectores macho (plug) tipo RJ45 em ambas as extremidades; O cabo utilizado para estes patch cords deverá ser cabo Flexível (multifilar) categoria 6A de 22 a 26 AWG de cobre em par trançado e ter as mesmas características de desempenho nominais do cabeamento horizontal especificado; Os contactos dos conectores RJ45 devem ter um folhamento de 50 micropolegadas de ouro, de acordo com a FCC parte 68 subparte F, com sistema antifisgamento; O conector deve ser desenhado com um mecanismo integral de bloqueio que proteja o ajuste mecânico da conexão (lingüetas) contra fisgamento acidental, ao qual depois de haver sido inserido, sirva de proteção para não ser extraído de forma acidental; Deve ser montado usando mapa de pinagem T568B; Tamanho dos patch cords podem ter uma variação máxima de até 10cm para mais ou menos; Os patch cords deverão ter um sistema que controle a tensão a que se submetem no processo de instalação. Este sistema deve ser parte integral do processo de fabricação do patch cord na planta do fabricante. Este sistema deve preservar o raio de curvatura de 1” ao ser inserido o plug no conector; Todos os patch cords deverão ser originais de fábrica, elaborados e construídos pelo mesmo fabricante da conectividade e pré-certificados como estipulado na TIA, e devem ser entregues em suas bolsas originais de empacotamento tal como saem da fábrica; O item deve ser compativel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 </t>
  </si>
  <si>
    <t>Guias de cabos horizontal, 1U, fechado de 19" polegadas</t>
  </si>
  <si>
    <t>Altura Útil: 1U; 	Largura padrão 19”(443 mm); Profundidade de 155mm; Tampa de fechamento texturizada; Produzida em aço; Possuir fingers confeccionados em ABS na cor preta, com acabamento arredondado; Deve permitir gerenciamento da profundidade de 60, 80 ou 120 mm através de ajustes nas orelhas de fixação 19 polegadas; com Acabamento em KTL (pintura eletroforética catódica por imersão) mais pintura eletrostática pó, na cor preto."</t>
  </si>
  <si>
    <t>Guias de cabos horizontal, 2U, fechado de 19" polegadas</t>
  </si>
  <si>
    <t>Altura Útil: 2U; 	Largura padrão 19”(443 mm); Profundidade de 155mm; Tampa de fechamento texturizada; Produzida em aço; Possuir fingers confeccionados em ABS na cor preta, com acabamento arredondado; Deve permitir gerenciamento da profundidade de 60, 80 ou 120 mm através de ajustes nas orelhas de fixação 19 polegadas; com Acabamento em KTL (pintura eletroforética catódica por imersão) mais pintura eletrostática pó, na cor preto."</t>
  </si>
  <si>
    <t xml:space="preserve">Painel de enchimento plano de 1U – 19” </t>
  </si>
  <si>
    <t xml:space="preserve">Painel de enchimento plano de 2Us - 19” </t>
  </si>
  <si>
    <t>DISTRIBUIDOR ÓPTICO COMPLETO PARA 6 FIBRAS COM CONECTORES LC-PC:</t>
  </si>
  <si>
    <t>O DIO deverá possuir as seguintes características técnicas obrigatórias: Deve possuir altura de 1U;Dimensão compatível com o padrão 19”; Devem permitir a instalação de até 96 fusões (fusão e conectores) com o uso de adaptadores ópticos na face frontal do DIO para conectores LC duplex; Devem ser capaz de permitir a aplicação com cabos ópticos pré-terminados com conectores ópticos LC e MPO atingindo também 96 fibras ópticas SM ou MM através de conectores LC duplex; Deve possuir gaveta deslizante com sistema de trilhos, facilitando a manutenção sem que haja necessidade de retirá-las do rack; Deve ter organizador de patch cords ópticos frontal acoplado ao painel do DIO; Deve permitir sua instalação em racks fechados com portas através da remoção do organizador de patch cords que se estende para frente com relação ao primeiro plano do de fixação do rack; Deve ser oferecida pelo fabricante a possibilidade de aquisição de tampas cegas para fechar os espaços não ocupados do DIO, protegendo assim as fibras ópticas dentro do mesmo; As bandejas devem contar com recortes para a inserção dos cabos de fibra óptica fim de melhorar o manejo dos feixes de cabos; Deverá ser colocada uma proteção plástica que impeça o contato do metal do corpo da bandeja com o cabo que ingressa na mesma; Deverão ser fornecidos todos os elementos adequados para a fixação do cabo na bandeja; A Bandeja deve permitir a instalação em seu interior de sub-bandejas para fusão, a fim de garantir expansão da quantidade fibras ópticas dentro do bastidor; Deve permitir a instalação de painéis modulares administráveis sobre os quais serão instalados os acopladores de Fibra de tipo LC/LC ou Módulos MPO/LC. Os painéis adicionalmente deverão permitir a instalação no futuro de outro tipo de acopladores de fibra óptica, tais como ST, SC, MPO; Devem estar de acordo com a diretiva RoHS 2002/95/EC; Empresa fabricante dos produtos deve ter ISO9001 em vigência; Empresa fabricante dos produtos deve ter ISO14001 em vigência; O conjunto adaptador deverá possuir as seguintes características técnicas obrigatórias: Os Módulos de Fibra Óptica devem possuir capacidade de 12 fibras simples LC nas cores  Azul para aplicações monomodo e Aqua para aplicações multimodo; Deve ser entregue com os pigtails (extensões ópticas) apropriados para uso com o conjunto adaptadores para adaptadores LC; Devem ser compatíveis com os Distribuidores Ópticos ofertados neste processo; Deve ter organizador de excesso de fibras dos pigtails ópticos acoplado ao próprio conjunto adaptador; Os adaptadores ópticos devem contar com tampa protetora escamoteável para garantir proteção dos mesmos mesmo quando um conector óptico não estiver inserido nele; Padrão de segurança UL; Devem estar de acordo com a diretiva RoHS 2002/95/EC;  Empresa fabricante dos produtos deve ter ISO9001 em vigência; Empresa fabricante dos produtos deve ter ISO14001 em vigência; A Bandeja deverá possuir as seguintes características técnicas obrigatórias: Capacidade para acomodar 48 fusões; Capacidade de empilhar até 4 bandejas; Empresa fabricante dos produtos deve ter ISO9001 em vigência; Empresa fabricante dos produtos deve ter ISO14001 em vigência; Devem estar de acordo com a diretiva RoHS 2002/95/EC;  Empresa fabricante dos produtos deve ter ISO9001 em vigência; Os pigtails (extensões ópticas)  deverão possuir as seguintes características:  Em uma extremidade ponta deverá apresentar conector do tipo LC simplex e na outra extremidade não deverá ter nenhum tipo de conector com o objetivo de realizar a fusão com o cabo de fibra ótica;  Os conectores LC devem estar de acordo com as recomendações da norma TIA 568C.3;  A fibra deve ser monomodo, com fibras ópticas no padrão G.652.D e G.657.A1– Monomodo 9/125µm;  A perda por inserção típica deve ser de 0.34 dB; Devem ter uma perda de retorno mínima de 50dB;  Ferrolho deve ser de zircônia;  Os pigtails deverão incluir uma tampa de proteção para os terminais polidos nos extremos da fibra;  Temperatura de Operação entre -10 °C to +60 °C;  Acompanhar teste com RL e Perda Óptica para cada Pigtail;  Devem estar de acordo com a diretiva RoHS 2002/95/EC.  Os pigtails (extensões ópticas)  deverão possuir as seguintes características: em uma extremidade ponta deverá apresentar conector do tipo LC simplex e na outra extremidade não deverá ter nenhum tipo de conector com o objetivo de realizar a fusão com o cabo de fibra ótica; Os conectores LC devem estar de acordo com as recomendações da norma ANSI/TIA-568.D.3; A fibra deve ser multimodo OM4, de índice gradual com especificações de 50/125?m e devendo suportar velocidades de transmissão de até 10 Gbps, para comprimentos de até 550 metros com comprimentos de onda de 850 nm para a IEEE802.3ae; A perda por inserção típica máxima de 0.2 dB; Devem ter uma perda de retorno melhor que 25dB para conectores tipo multímodo. O diâmetro do ferrolho deve ser 1.25mm de zircônia; Compatibilidade com sistemas onde o cabo usado é composto por fibra de 50/125µm OM3 ou OM4; Os pigtails deverão incluir uma tampa de proteção para os terminais polidos nos extremos da fibra; Os pigtails devem obrigatoriamente ser polidos em fabrica para o perfeito funcionamento do link óptico até 10 Gbps; O desempenho de ciclo termal deve estar entre: ?dB &lt; 0.30 dB (-40° C a +75° C); Durabilidade de acoplamento: acréscimo máximo de &lt; 0.20 dB depois de 500 acoplamentos; O fabricante deverá contar com certificação IS0 9001 e ISO 14001 vigente; Devem estar de acordo com a diretiva RoHS 2002/95/EC; Todos os componentes da solução que compõe a solução do cabeamento óptico, tais como os cabos ópticos, painéis ópticos, bastidores ópticos devem ser de um único fabricante, garantindo total compatibilidade na instalação dos mesmos</t>
  </si>
  <si>
    <t>DISTRIBUIDOR ÓPTICO COMPLETO PARA 12 FIBRAS COM CONECTORES LC-PC:</t>
  </si>
  <si>
    <t>O DIO deverá possuir as seguintes características técnicas obrigatórias: Deve possuir altura de 1U;  Dimensão compatível com o padrão 19”; Devem permitir a instalação de até 96 fusões (fusão e conectores) com o uso de adaptadores ópticos na face frontal do DIO para conectores LC duplex;  Devem ser capaz de permitir a aplicação com cabos ópticos pré-terminados com conectores ópticos LC e MPO atingindo também 96 fibras ópticas SM ou MM através de conectores LC duplex;  Deve possuir gaveta deslizante com sistema de trilhos, facilitando a manutenção sem que haja necessidade de retirá-las do rack;    Deve ter organizador de patch cords ópticos frontal acoplado ao painel do DIO;  Deve permitir sua instalação em racks fechados com portas através da remoção do organizador de patch cords que se estende para frente com relação ao primeiro plano do de fixação do rack;  Deve ser oferecida pelo fabricante a possibilidade de aquisição de tampas cegas para fechar os espaços não ocupados do DIO, protegendo assim as fibras ópticas dentro do mesmo;  As bandejas devem contar com recortes para a inserção dos cabos de fibra óptica fim de melhorar o manejo dos feixes de cabos;  Deverá ser colocada uma proteção plástica que impeça o contato do metal do corpo da bandeja com o cabo que ingressa na mesma; Deverão ser fornecidos todos os elementos adequados para a fixação do cabo na bandeja; A Bandeja deve permitir a instalação em seu interior de sub-bandejas para fusão, a fim de garantir expansão da quantidade fibras ópticas dentro do bastidor; Deve permitir a instalação de painéis modulares administráveis sobre os quais serão instalados os acopladores de Fibra de tipo LC/LC ou Módulos MPO/LC. Os painéis adicionalmente deverão permitir a instalação no futuro de outro tipo de acopladores de fibra óptica, tais como ST, SC, MPO; devem estar de acordo com a diretiva RoHS 2002/95/EC; Empresa fabricante dos produtos deve ter ISO9001 em vigência; Empresa fabricante dos produtos deve ter ISO14001 em vigência.  O conjunto adaptador deverá possuir as seguintes características técnicas obrigatórias: Os Módulos de Fibra Óptica devem possuir capacidade de 12 fibras simples LC nas cores  Azul para aplicações monomodo e Aqua para aplicações multimodo; Deve ser entregue com os pigtails (extensões ópticas) apropriados para uso com o conjunto adaptadores para adaptadores LC; Devem ser compatíveis com os Distribuidores Ópticos ofertados neste processo; Deve ter organizador de excesso de fibras dos pigtails ópticos acoplado ao próprio conjunto adaptador; Os adaptadores ópticos devem contar com tampa protetora escamoteável para garantir proteção dos mesmos mesmo quando um conector óptico não estiver inserido nele; Padrão de segurança UL. Devem estar de acordo com a diretiva RoHS 2002/95/EC; Empresa fabricante dos produtos deve ter ISO9001 em vigência.; Empresa fabricante dos produtos deve ter ISO14001 em vigência. A Bandeja deverá possuir as seguintes características técnicas obrigatórias: Capacidade para acomodar 48 fusões; Capacidade de empilhar até 4 bandejas; Empresa fabricante dos produtos deve ter ISO9001 em vigência; Empresa fabricante dos produtos deve ter ISO14001 em vigência; devem estar de acordo com a diretiva RoHS 2002/95/EC; Empresa fabricante dos produtos deve ter ISO9001 em vigência; Os pigtails (extensões ópticas) monomodo  deverão possuir as seguintes características: em uma extremidade ponta deverá apresentar conector do tipo LC simplex e na outra extremidade não deverá ter nenhum tipo de conector com o objetivo de realizar a fusão com o cabo de fibra ótica. Os conectores LC devem estar de acordo com as recomendações da norma TIA 568C.3; A fibra deve ser monomodo, com fibras ópticas no padrão G.652.D e G.657.A1– Monomodo 9/125µm;  A perda por inserção típica deve ser de 0.34 dB; Devem ter uma perda de retorno mínima de 50dB; Ferrolho deve ser de zircônia; Os pigtails deverão incluir uma tampa de proteção para os terminais polidos nos extremos da fibra; Temperatura de Operação entre -10 °C to +60 °C; Acompanhar teste com RL e Perda Óptica para cada Pigtail; Devem estar de acordo com a diretiva RoHS 2002/95/EC. Os pigtails (extensões ópticas) multimodo deverão possuir as seguintes características: em uma extremidade ponta deverá apresentar conector do tipo LC simplex e na outra extremidade não deverá ter nenhum tipo de conector com o objetivo de realizar a fusão com o cabo de fibra ótica; Os conectores LC devem estar de acordo com as recomendações da norma ANSI/TIA-568.D.3; A fibra deve ser multimodo OM4, de índice gradual com especificações de 50/125?m e devendo suportar velocidades de transmissão de até 10 Gbps, para comprimentos de até 550 metros com comprimentos de onda de 850 nm para a IEEE802.3ae; A perda por inserção típica máxima de 0.2 dB; Devem ter uma perda de retorno melhor que 25dB para conectores tipo multímodo; O diâmetro do ferrolho deve ser 1.25mm de zircônia; Compatibilidade com sistemas onde o cabo usado é composto por fibra de 50/125µm OM3 ou OM4;  Os pigtails deverão incluir uma tampa de proteção para os terminais polidos nos extremos da fibra;  Os pigtails devem obrigatoriamente ser polidos em fabrica para o perfeito funcionamento do link óptico até 10 Gbps;  O desempenho de ciclo termal deve estar entre: ?dB &lt; 0.30 dB (-40° C a +75° C); Durabilidade de acoplamento: acréscimo máximo de &lt; 0.20 dB depois de 500 acoplamentos; O fabricante deverá contar com certificação IS0 9001 e ISO 14001 vigente; Devem estar de acordo com a diretiva RoHS 2002/95/EC; Todos os componentes da solução que compõe a solução do cabeamento óptico, tais como os cabos ópticos, painéis ópticos, bastidores ópticos devem ser de um único fabricante, garantindo total compatibilidade na instalação dos mesmos.</t>
  </si>
  <si>
    <t>DISTRIBUIDOR ÓPTICO COMPLETO PARA 24 FIBRAS COM CONECTORES LC-PC</t>
  </si>
  <si>
    <t>CORDÃO ÓPTICO MULTÍMODO 50.0μM – LC-PC/LC-PC – 2,5 METROS:</t>
  </si>
  <si>
    <t xml:space="preserve">
Os cordões ópticos deverão possuir as seguintes características técnicas obrigatórias: Apresentar perda retorno mínima de 25 dB; O produto deve ser testado em fábrica; Deve ser entregue com terminações de conectores LC/LC;  Deve ser entregue relatório de testes do produto mostrando o cumprimento dos valores acima especificados; Os testes devem ser individuais de cada produto, não sendo aceito relatório por amostragem ou lote; A fibra deve ser multimodo, de índice gradual com especificações de 50/125?m e devendo suportar velocidades de transmissão de até 10 Gbps, para comprimentos de até 550 metros com comprimentos de onda de 850 nm para a IEEE802.3ae; Largura de banda mínima para: 850 nm: 4700 MHz-km (laser), 3500 MHz-km (OFL), 1300 nm: 500 MHz-km (laser), 500 MHz-km (OFL); O desempenho de ciclo termal deve estar entre: ?dB &lt; 0.30 dB (-40° C a +75° C); Durabilidade de acoplamento: acréscimo máximo de &lt; 0.20 dB depois de 500 acoplamentos; Deve resistir uma dobra com raio de 10 vezes o diâmetro exterior em uma condição sem carga; Os conectores devem ser do tipo LC em ambas as extremidades; o fabricante deve, de acordo com a necessidade do projeto, oferecer na segunda ponta do cordão óptico o modelo do conector estipulado pelos equipamentos ativos existentes; O fabricante deverá contar com certificação IS0 9001 e ISO 14001 vigente; Devem estar de acordo com a diretiva RoHS 2002/95/EC; Todos os componentes da solução que compõe a solução do cabeamento óptico, tais como os cabos ópticos, painéis ópticos, bastidores ópticos devem ser de um único fabricante, garantindo total compatibilidade na instalação dos mesmos.</t>
  </si>
  <si>
    <t>CORDÃO ÓPTICO MULTÍMODO 50.0μM – LC-PC/SC-PC – 2,5 METROS:</t>
  </si>
  <si>
    <t>Os cordões ópticos deverão possuir as seguintes características técnicas obrigatórias: Apresentar perda retorno mínima de 25 dB; O produto deve ser testado em fábrica; Deve ser entregue com terminações de conectores  LC/SC;  Deve ser entregue relatório de testes do produto mostrando o cumprimento dos valores acima especificados; Os testes devem ser individuais de cada produto, não sendo aceito relatório por amostragem ou lote; A fibra deve ser multimodo, de índice gradual com especificações de 50/125?m e devendo suportar velocidades de transmissão de até 10 Gbps, para comprimentos de até 550 metros com comprimentos de onda de 850 nm para a IEEE802.3ae; Largura de banda mínima para: 850 nm: 4700 MHz-km (laser), 3500 MHz-km (OFL), 1300 nm: 500 MHz-km (laser), 500 MHz-km (OFL); O desempenho de ciclo termal deve estar entre: ?dB &lt; 0.30 dB (-40° C a +75° C); Durabilidade de acoplamento: acréscimo máximo de &lt; 0.20 dB depois de 500 acoplamentos; Deve resistir uma dobra com raio de 10 vezes o diâmetro exterior em uma condição sem carga; Os conectores devem ser do tipo LC em ambas as extremidades; o fabricante deve, de acordo com a necessidade do projeto, oferecer na segunda ponta do cordão óptico o modelo do conector estipulado pelos equipamentos ativos existentes; O fabricante deverá contar com certificação IS0 9001 e ISO 14001 vigente; Devem estar de acordo com a diretiva RoHS 2002/95/EC; Todos os componentes da solução que compõe a solução do cabeamento óptico, tais como os cabos ópticos, painéis ópticos, bastidores ópticos devem ser de um único fabricante, garantindo total compatibilidade na instalação dos mesmos.</t>
  </si>
  <si>
    <t>CORDÃO ÓPTICO MULTÍMODO 50.0μM – SC-PC/SC-PC – 2,5 METROS:</t>
  </si>
  <si>
    <t>Os cordões ópticos deverão possuir as seguintes características técnicas obrigatórias: Apresentar perda retorno mínima de 25 dB; O produto deve ser testado em fábrica; Deve ser entregue com terminações de conectores  SC/SC;  Deve ser entregue relatório de testes do produto mostrando o cumprimento dos valores acima especificados; Os testes devem ser individuais de cada produto, não sendo aceito relatório por amostragem ou lote; A fibra deve ser multimodo, de índice gradual com especificações de 50/125?m e devendo suportar velocidades de transmissão de até 10 Gbps, para comprimentos de até 550 metros com comprimentos de onda de 850 nm para a IEEE802.3ae; Largura de banda mínima para: 850 nm: 4700 MHz-km (laser), 3500 MHz-km (OFL), 1300 nm: 500 MHz-km (laser), 500 MHz-km (OFL); O desempenho de ciclo termal deve estar entre: ?dB &lt; 0.30 dB (-40° C a +75° C); Durabilidade de acoplamento: acréscimo máximo de &lt; 0.20 dB depois de 500 acoplamentos; Deve resistir uma dobra com raio de 10 vezes o diâmetro exterior em uma condição sem carga; Os conectores devem ser do tipo LC em ambas as extremidades; o fabricante deve, de acordo com a necessidade do projeto, oferecer na segunda ponta do cordão óptico o modelo do conector estipulado pelos equipamentos ativos existentes; O fabricante deverá contar com certificação IS0 9001 e ISO 14001 vigente; Devem estar de acordo com a diretiva RoHS 2002/95/EC; Todos os componentes da solução que compõe a solução do cabeamento óptico, tais como os cabos ópticos, painéis ópticos, bastidores ópticos devem ser de um único fabricante, garantindo total compatibilidade na instalação dos mesmos.</t>
  </si>
  <si>
    <t>CORDÃO ÓPTICO MONOMODO 9.0μM – LC-PC/SC-PC – 2,5 METROS:</t>
  </si>
  <si>
    <t>Os cordões ópticos deverão possuir as seguintes características técnicas obrigatórias: Este cordão deverá ser constituído por um par de fibras ópticas SINGLE MODE 9/125µm tipo “tight”; Atender características de norma TIA/EIA-568-C.3; Devem ser fornecidos cordões monomodo (Single Mode) padrão G.652.D e G.657.A1; Devem ser fornecidos no padrão duplex com terminações de conectores LC/SC; Devem possuir 3 metros de comprimento; 	Utilizar padrão “zip-cord” de reunião das fibras para diâmetro de 1.6mm; Revestimento primário em acrilato; Revestimento secundário em PVC; Revestimento secundário deve estar envolto por elementos de tração e capa de PVC não propagante a chamas; O cordão óptico duplo deverá vir devidamente conectorizado em suas extremidades e testado de fábrica; Raio mínimo de curvatura aceitável para este cordão óptico duplo é de 50mm; O cordão óptico deverá vir devidamente conectorizado em suas extremidades e testado de fábrica; Deve ser entregue com relatório de testes com no mínimo Perda de Retorno e Perda de Inserção ópticas para cada Patch cord; Atenuação da fibra no cabo ‘’Tight Buffer’’, 1310 nm: 0.50 dB/km, 1550 nm: 0.50 dB/km; Dispersão 1310 nm: 3.2 ps/(nm-km) de 1285 a 1330 nm (máximo),  1550 nm: 18 ps/(nm-km) (máximo); Devem estar de acordo com a diretiva RoHS 2002/95/EC; O fabricante deverá contar com certificação IS0 9001 e ISO 14001 vigente; O item deve ser compatível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</si>
  <si>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CORDÃO ÓPTICO MONOMODO 9.0μM – LC-PC/LC-PC– 2,5 METROS:</t>
  </si>
  <si>
    <t>Os cordões ópticos deverão possuir as seguintes características técnicas obrigatórias: Este cordão deverá ser constituído por um par de fibras ópticas SINGLE MODE 9/125µm tipo “tight”; Atender características de norma TIA/EIA-568-C.3; Devem ser fornecidos cordões monomodo (Single Mode) padrão G.652.D e G.657.A1; Devem ser fornecidos no padrão duplex com terminações de conectores LC/LC; Devem possuir 3 metros de comprimento; 	Utilizar padrão “zip-cord” de reunião das fibras para diâmetro de 1.6mm; Revestimento primário em acrilato; Revestimento secundário em PVC; Revestimento secundário deve estar envolto por elementos de tração e capa de PVC não propagante a chamas; O cordão óptico duplo deverá vir devidamente conectorizado em suas extremidades e testado de fábrica; Raio mínimo de curvatura aceitável para este cordão óptico duplo é de 50mm; O cordão óptico deverá vir devidamente conectorizado em suas extremidades e testado de fábrica; Deve ser entregue com relatório de testes com no mínimo Perda de Retorno e Perda de Inserção ópticas para cada Patch cord; Atenuação da fibra no cabo ‘’Tight Buffer’’, 1310 nm: 0.50 dB/km, 1550 nm: 0.50 dB/km; Dispersão 1310 nm: 3.2 ps/(nm-km) de 1285 a 1330 nm (máximo),  1550 nm: 18 ps/(nm-km) (máximo); Devem estar de acordo com a diretiva RoHS 2002/95/EC; O fabricante deverá contar com certificação IS0 9001 e ISO 14001 vigente; O item deve ser compatível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</si>
  <si>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Conjunto de acessórios para Poste, Kit contem caracteristicas minimas.</t>
  </si>
  <si>
    <t>ABRAÇADEIRA BAP-3 / PARAFUSO J
SUPORTE PARA ABRAÇADEIRA BAP-3
CONJUNTO DE PARAFUSO M12 x 35MM, INCLUI PORCA E ARRUELA
ALÇA PRÉ-FORMADO
EMENDA PRÉ-FORMADO
DERIVAÇÃO PRÉ-FORMADO
LAÇO PRÉ-FORMADO
GRAMPO DE ANCORAGEM TIPO CUNHA, (RATINHO)
OLHAL RETO COM ROSCA M12
ARAME ESPINAR ISOLADO
SUPORTE COMPLETO ISOLADOR</t>
  </si>
  <si>
    <t>CAIXA DE EMENDA 12 FIBRAS</t>
  </si>
  <si>
    <t>A caixa de emenda deve proteger a fusão, distribuição e concentração de fibras ópticas; Deve possuir cúpula e base em plástico; Deve possuir fácil fechamento mecânico entre a cúpula e a base; Deve possuir configuração unidirecional para entrada de cabos, sendo 3 entradas cilíndricas para cabo de diâmetro externo de 8 a 14mm; Deve acompanhar tubos termo retráteis; Deve ser acompanhada de um sistema metálico galvanizado para fixação em cordoalha e abraçadeira BAP;  Deve possuir bandeja internamente em plástico para acomodar as emendas por fusão; Cada bandeja deve suportar no máximo 12 emendas; Deve possuir espaço para reserva de tubos loose na parte traseira da bandeja; Deve possuir 3 pontos para ancoragem do elemento de tração do cabo óptico; Deve ter grau de proteção IP68;</t>
  </si>
  <si>
    <t>CAIXA DE EMENDA 24 FIBRAS</t>
  </si>
  <si>
    <t xml:space="preserve">A caixa de emenda deve proteger a fusão, distribuição e concentração de fibras ópticas; Deve possuir cúpula e base em plástico; Deve possuir fácil fechamento mecânico entre a cúpula e a base; Deve possuir configuração unidirecional para entrada de cabos, sendo uma entradas oval para dois cabo de diâmetro externo de 10 a 25mm e 4 entradas redondas para cabos derivados com diâmetro de 5 a 18mm; Deve ser acompanhada de um sistema metálico galvanizado para fixação em cordoalha e abraçadeira BAP; Deve possuir bandeja injetadas em plástico  para acomodar as emendas por fusão; Deve possuir uma bandeja para suportar no máximo 24 emendas; Deve possuir 6 pontos para ancoragem do elemento de tração do cabo óptico; A fixação do elemento deve ser na base da caixa de emenda; Deve permitir a utilização com ou sem pressurização; Deve possuir grau de proteção IP68; </t>
  </si>
  <si>
    <t>CAIXA DE EMENDA 48 FIBRAS</t>
  </si>
  <si>
    <t xml:space="preserve">A caixa de emenda deve proteger a fusão, distribuição e concentração de fibras ópticas; Deve possuir cúpula e base em plástico; Deve possuir fácil fechamento mecânico entre a cúpula e a base; Deve possuir configuração unidirecional para entrada de cabos, sendo uma entradas oval para dois cabo de diâmetro externo de 10 a 25mm e 4 entradas redondas para cabos derivados com diâmetro de 5 a 18mm; Deve ser acompanhada de um sistema metálico galvanizado para fixação em cordoalha e abraçadeira BAP; Deve possuir bandeja injetadas em plástico  para acomodar as emendas por fusão; Deve possuir duas bandejas para suportar no máximo 48 emendas; Deve possuir 6 pontos para ancoragem do elemento de tração do cabo óptico; A fixação do elemento deve ser na base da caixa de emenda; Deve permitir a utilização com ou sem pressurização; Deve possuir grau de proteção IP68; </t>
  </si>
  <si>
    <t>CRUZETA</t>
  </si>
  <si>
    <t xml:space="preserve">Deve permitir  para acomodação da reserva técnica em postes, caixas de passagem e ou armários; Deve possuir formato de “X”; Deve possuir diâmetro nominal de 450mm e espaço para acomodação de cabos com medidas aproximadas de 110x80mm. Deve ser fabricada em aço carbono SAE 1010/1020 medindo perfil retangular 1/8? x 1.1/2?, galvanizado a fogo. </t>
  </si>
  <si>
    <t>Cabo de fibra óptica multimodo 06 fibras 50/125µm, conforme características mínimas:</t>
  </si>
  <si>
    <t>Os cabos ópticos deverão possuir as seguintes características técnicas obrigatórias: Deverá ser formado por 06 fibras ópticas multimodo do tipo OM4; Deverá suportar instalações em ambientes internos e externos; Deverá possuir capa na cor preta; Deve cumprir ou superar as especificações da norma ANSI/TIA-568.D.3;  O diâmetro do núcleo das fibras deve ser de 50?m e o diâmetro da via deve ser de 125?m;  Deve possuir peso máximo de 115kg/km;  Deve possuir diâmetro máximo de 13mm; Os parâmetros mínimos de temperatura que a fibra óptica deve suportar sem que sua operação e rendimento sejam afetados deve ser entre -40 °C a +70 °C. O comprimento de Onda que a fibra deverá transmitir será nas janelas de 10 Gbps 550m @ 850nm; A atenuação máxima permitida será de 1,00 dB/km @ 1.300 nm | 3,00 dB/km @ 850 nm. A largura de Banda da fibra deverá ser no mínimo de Largura de banda, laser, mínimo 4.700 MHz-km @ 850 nm | 500 MHz-km @ 1.300 NM Largura de banda, OFL, mínimo 3.500 MHz-km @ 850 nm | 500 MHz-km @ 1.300 NM; O cabo de atender as Método de teste de penetração de água FOTP-82 - Brasil | IEC 60794-1 F5. Deverá ser entregue, junto com a entrega dos cabos, relatórios de testes do lote do cabo entregue para a obra, contendo os seguintes dados e resultados dos seguintes parâmetros: Código do Produto, Data dos Testes, Atenuação em dB/km de cada fibra do cabo para os comprimentos de onda de 850nm e 1300nm, ou ainda ser entregue código para consulta destes parâmetros pela internet através de codificação única que mostre os resultados de testes do lote do cabo utilizado; O fabricante deverá contar com certificação ISO 9001 e ISO 14001 vigente; Devem estar de acordo com a diretiva RoHS 2002/95/EC; Todos os componentes da solução que compõe a solução do cabeamento óptico, tais como os cabos ópticos, painéis ópticos, bastidores ópticos devem ser de um único fabricante, garantindo total compatibilidade na instalação dos mesmos; Apresentar o endereço da fábrica do equipamento. – comprovar com catálogo ou declaração de responsável legal do fabricante. Item sujeito a verificação em diligência</t>
  </si>
  <si>
    <t xml:space="preserve">Cabo de fibra óptica multimodo 12 fibras 50/125µm, conforme características mínimas: </t>
  </si>
  <si>
    <t>Os cabos ópticos deverão possuir as seguintes características técnicas obrigatórias: Deverá ser formado por 12 fibras ópticas multimodo do tipo OM4; Deverá suportar instalações em ambientes internos e externos; Deverá possuir capa na cor preta; Deve cumprir ou superar as especificações da norma ANSI/TIA-568.D.3;  O diâmetro do núcleo das fibras deve ser de 50?m e o diâmetro da via deve ser de 125?m;  Deve possuir peso máximo de 115kg/km;  Deve possuir diâmetro máximo de 13mm; Os parâmetros mínimos de temperatura que a fibra óptica deve suportar sem que sua operação e rendimento sejam afetados deve ser entre -40 °C a +70 °C. O comprimento de Onda que a fibra deverá transmitir será nas janelas de 10 Gbps 550m @ 850nm; A atenuação máxima permitida será de 1,00 dB/km @ 1.300 nm | 3,00 dB/km @ 850 nm. A largura de Banda da fibra deverá ser no mínimo de Largura de banda, laser, mínimo 4.700 MHz-km @ 850 nm | 500 MHz-km @ 1.300 NM Largura de banda, OFL, mínimo 3.500 MHz-km @ 850 nm | 500 MHz-km @ 1.300 NM; O cabo de atender as Método de teste de penetração de água FOTP-82 - Brasil | IEC 60794-1 F5. Deverá ser entregue, junto com a entrega dos cabos, relatórios de testes do lote do cabo entregue para a obra, contendo os seguintes dados e resultados dos seguintes parâmetros: Código do Produto, Data dos Testes, Atenuação em dB/km de cada fibra do cabo para os comprimentos de onda de 850nm e 1300nm, ou ainda ser entregue código para consulta destes parâmetros pela internet através de codificação única que mostre os resultados de testes do lote do cabo utilizado; O fabricante deverá contar com certificação ISO 9001 e ISO 14001 vigente; Devem estar de acordo com a diretiva RoHS 2002/95/EC; Todos os componentes da solução que compõe a solução do cabeamento óptico, tais como os cabos ópticos, painéis ópticos, bastidores ópticos devem ser de um único fabricante, garantindo total compatibilidade na instalação dos mesmos; Apresentar o endereço da fábrica do equipamento. – comprovar com catálogo ou declaração de responsável legal do fabricante. Item sujeito a verificação em diligência</t>
  </si>
  <si>
    <t>Cabo de fibra óptica monomodo 06 fibras 9/125µm, , conforme características mínimas:</t>
  </si>
  <si>
    <t>Os cabos ópticos deverão possuir as seguintes características técnicas obrigatórias: Deverá ser formado por 06 fibras ópticas Monomodo (Single Mode) OS2 padrão G.652.D e G.657.A1; Deverá suportar instalações em ambientes externos; Deverá possuir capa na cor preta; Capa com resistência a raios UV;  O diâmetro do núcleo das fibras deve ser de 09?m e o diâmetro da via deve ser de 125?m; Deve possuir peso máximo de 140 kg/km; Deve possuir diâmetro máximo de 12mm; Os parâmetros mínimos de temperatura que a fibra óptica deve suportar sem que sua operação e rendimento sejam afetados deve ser entre -25 ºC e +70 ºC; O comprimento de Onda que a fibra deverá transmitir será nas janelas de 1310nm e 1550nm; O cabo de atender as normas ANSI/ICEA S-87-640 | PT 187105; Teste de penetração de água segundo FOTP-82 - Brasil | IEC 60794-1 F5 – para ciclo de 24 h; Deverá ser entregue, junto com a entrega dos cabos, relatório de testes dos lotes entregue para a obra, contendo os seguintes dados e resultados dos seguintes parâmetros: Código do Produto, Data dos Testes, Atenuação em dB/km de cada fibra do cabo para os comprimentos de onda de 1310nm e 1550nm, ou ainda ser entregue código para consulta destes parâmetros pela internet através de codificação única que mostre os resultados de testes do lote do cabo utilizado; Atenuação da fibra no cabo, 0,22 dB/km @ 1.550 nm, 0,36 dB/km @ 1,310 nm; Empresa fabricante dos produtos deve ter ISO9001 em vigência; Empresa fabricante dos produtos deve ter ISO14001 em vigência; Devem estar de acordo com a diretiva RoHS 2002/95/EC; Todos os componentes da solução que compõe a solução do cabeamento óptico, tais como os cabos ópticos, painéis ópticos, bastidores ópticos devem ser de um único fabricante, garantindo total compatibilidade na instalação dos mesmos; Comprovar com catálogo ou declaração de responsável legal do fabricante. Item sujeito a verificação em diligência.</t>
  </si>
  <si>
    <t>Cabo de fibra óptica monomodo 12 fibras 9/125µm, e ou AR, conforme características mínimas:</t>
  </si>
  <si>
    <t>Os cabos ópticos deverão possuir as seguintes características técnicas obrigatórias: Deverá ser formado por 12 fibras ópticas Monomodo (Single Mode) OS2 padrão G.652.D e G.657.A1; Deverá suportar instalações em ambientes externos; Deverá possuir capa na cor preta; Capa com resistência a raios UV;  O diâmetro do núcleo das fibras deve ser de 09?m e o diâmetro da via deve ser de 125?m; Deve possuir peso máximo de 140 kg/km; Deve possuir diâmetro máximo de 12mm; Os parâmetros mínimos de temperatura que a fibra óptica deve suportar sem que sua operação e rendimento sejam afetados deve ser entre -25 ºC e +70 ºC; O comprimento de Onda que a fibra deverá transmitir será nas janelas de 1310nm e 1550nm; O cabo de atender as normas ANSI/ICEA S-87-640 | PT 187105; Teste de penetração de água segundo FOTP-82 - Brasil | IEC 60794-1 F5 – para ciclo de 24 h; Deverá ser entregue, junto com a entrega dos cabos, relatório de testes dos lotes entregue para a obra, contendo os seguintes dados e resultados dos seguintes parâmetros: Código do Produto, Data dos Testes, Atenuação em dB/km de cada fibra do cabo para os comprimentos de onda de 1310nm e 1550nm, ou ainda ser entregue código para consulta destes parâmetros pela internet através de codificação única que mostre os resultados de testes do lote do cabo utilizado; Atenuação da fibra no cabo, 0,22 dB/km @ 1.550 nm, 0,36 dB/km @ 1,310 nm; Empresa fabricante dos produtos deve ter ISO9001 em vigência; Empresa fabricante dos produtos deve ter ISO14001 em vigência; Devem estar de acordo com a diretiva RoHS 2002/95/EC; Todos os componentes da solução que compõe a solução do cabeamento óptico, tais como os cabos ópticos, painéis ópticos, bastidores ópticos devem ser de um único fabricante, garantindo total compatibilidade na instalação dos mesmos; Comprovar com catálogo ou declaração de responsável legal do fabricante. Item sujeito a verificação em diligência.</t>
  </si>
  <si>
    <t>Acoplador óptico tipo LC-LC</t>
  </si>
  <si>
    <t xml:space="preserve">Deve estar de acordo com as normas ISO 11801 e ANSI TIA/EIA-568-B.3; Deve possuir protetores contra impurezas; Deve possuir conexão iguais em ambas extermidades; Deve ser do tipo azul para fibras monomodo quando demandar a aplicação; Deve possuir cor bege para fibras do tipo OM1 e OM2; Deve possuir cor AQUA para fibras multimodo do tipo OM3 e ou OM4; Deve possuir sleeve em zircônia e ou bronze fosforoso para realizar o perfeito alinhamento dos ferrolhos dos conectores; Deve possuir arquivo BIM para modelagem em projeto CAD; Deve ser do tipo LC/LC; Apresentar catalago do produto; Apresentar documento que comprove que o produto está em fabricação pelo fornecedor original que está coberto por garantia. Apresentar o endereço da fábrica do equipamento. </t>
  </si>
  <si>
    <t>Acoplador óptico tipo SC-SC</t>
  </si>
  <si>
    <t xml:space="preserve">Deve estar de acordo com as normas ISO 11801 e ANSI TIA/EIA-568-B.3; Deve possuier protetores contra impurezas; Deve possuir conexão iguais em ambas extermidades; Deve ser do tipo azul para fibras monomodo quando demandar a aplicação; Deve possuir cor bege para fibras do tipo OM1 e OM2; Deve possuir cor AQUA para fibras multimodo do tipo OM3 e ou OM4; Deve possuir sleeve em zircônia e ou bronze fosforoso para realizar o perfeito alinhamento dos ferrolhos dos conectores; Deve possuir arquivo BIM para modelagem em projeto CAD; Deve ser do tipo SC/SC. Apresentar catalago do produto; Apresentar documento que comprove que o produto está em fabricação pelo fornecedor original que está coberto por garantia. Apresentar o endereço da fábrica do equipamento. </t>
  </si>
  <si>
    <t>Patch Panel CAT.6 A - 24 portas Gerenciavel</t>
  </si>
  <si>
    <t>UN.</t>
  </si>
  <si>
    <t>Os Patch Panels deverão possuir as seguintes características técnicas obrigatórias: Deve ser descarregado; Devem possuir 24 portas de conexão do tipo RJ-45; Painel frontal em termoplástico de alto impacto, não-propagante a chama;  Possuir certificação UL ou ETL Listed; 	Estrutura em aço e termoplástico de alto impacto; Acabamento em pintura epóxi de alta resistência a riscos na cor preta, resistente e protegido contra corrosão; Apresentar largura de 19”, conforme requisitos da norma ANSI/TIA-310D e altura de 1U; Deve possuir identificação do fabricante no corpo do produto; Deve possuir identificação dos conectores na parte frontal do Patch Panel; Devem permitir a conexão total das saídas de informação de todas as aplicações (dados, voz, etc.), perfeitamente identificados no painel, e com todos os requerimentos para facilitar a administração e devem ser fornecidos com guia traseiro para cabos com luva plástica para sustentar e manter os cabos com angulação correta na parte de trás do rack; Devem utilizar os mesmos conectores da área de trabalho; Devem possibilitar a instalação de ícones na parte frontal do conector; Devem assegurar a não desconexão do cabo F/UTP unifilar sólido caso seja exercida uma tração súbita com uso de uma tampa de proteção dando resistência às terminações; Classificação de inflamabilidade UL 94 V-0; Padrão de segurança RCM | UL | Cul; Devem estar de acordo com a diretiva RoHS 2002/95/EC; O item deve ser compatível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</si>
  <si>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Cabo LSZH U/UTP Categoria 6A.</t>
  </si>
  <si>
    <t>metros</t>
  </si>
  <si>
    <t>Os Cabos U/UTP deverão possuir as seguintes características técnicas obrigatórias: cumprir ou superar as especificações da norma ANSI/TIA-568.2-D - Transmission Performance Specifications for 4 Par 100 ? Category 6A Cabling; Existir compatibilidade mecânica e elétrica dos produtos de Categoria 6A com as categorias anteriores; Ter o código de cores de pares conforme: Par 1: Azul-Branco, Par 2: Laranja-Branco, Par 3: Verde-Branco, Par 4: Marrom-Branco; Tensão Máxima: 12 kg / Bitola: 23 AWG; Temperatura de Operação: -20°C à 60°C; Deve exceder as características elétricas da norma ANSI/TIA-568-D para Categoria 6; Deve suportar transmissões de 100Mbps, 1Gbps e 10Gbps em canais de até 100 metros; Possuir certificação de desempenho elétrico do cabo por laboratório Independente, segundo as especificações da norma ANSI/TIA 568- D;  Diâmetro nominal de 7.3mm; O cabo deve ser do tipo LSZH;  Método de teste de fumaça: IEC 61034-2; - Método de teste de gases ácidos: IEC 60754-2;  Método de teste de chamas: IEC 60332-3-22;  O cabo deve atender a classificação IEC 60332-3-22 – teste mais rigoroso de queima realizado em feixes de cabos, garantindo mais segurança para os ambientes onde os cabos são instalados. Não serão aceitas certificações onde o teste de queima é realizado com apenas um (01) cabo na queima; Na capa do cabo deverá ter impressa a seguinte informação: nome do fabricante, , tipo de cabo, número de pares, tipo de material de capa, as marcas de medição sequenciais de comprimento e o número da Anatel; Possuir certificado ANATEL referente à Categoria 6A em nome do fabricante ofertado; Devem estar de acordo com a diretiva RoHS 2002/95/EC.</t>
  </si>
  <si>
    <t>Patch Cord Categoria 6A U/UTP LSZH</t>
  </si>
  <si>
    <t>Os Patch Cords deverão possuir as seguintes características técnicas obrigatórias:  A performance do Alien Crosstalk deve ser garantida para as instalações com 4 conexões em canais de até 100 metros de comprimento; Devem ser entregues no modelo U/UTP; O cabo deve ser do tipo LSZH; Devem ser entregues na cor cinza; Deve suportar transmissões de até 10Gbps (10 gigabit por segundo); Os patch cords para a conexão dos equipamentos do usuário final devem ser construídos com conectores macho (plug) tipo RJ45 em ambas as extremidades; O cabo utilizado para estes patch cords deverá ser categoria 6A de 24 AWG de cobre em par trançado e ter as mesmas características de desempenho nominais do cabeamento horizontal especificado; O conector deve ser desenhado com um mecanismo integral de bloqueio que proteja o ajuste mecânico da conexão (lingüetas) contra fisgamento acidental, ao qual depois de haver sido inserido, sirva de proteção para não ser extraído de forma acidental; Deve ser montado usando mapa de pinagem T568B; Tamanho dos patch cords podem ter uma variação máxima de até 10cm para mais ou menos; Os patch cords deverão ter um sistema que controle a tensão a que se submetem no processo de instalação. Este sistema deve ser parte integral do processo de fabricação do patch cord na planta do fabricante. Este sistema deve preservar o raio de curvatura de 1” ao ser inserido o plug no conector; Suportar ciclos de inserção de 750 vezes no mínimo; O item deve ser compatível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</si>
  <si>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Bracket em aço SAE 1010/1020, com 19 polegadas – 08U´s com:</t>
  </si>
  <si>
    <t>O Rack para parede com largura de 19 polegadas; Deve possuir estrutura arrebitada com chapa de 0,90 mm; Deve possuir teto com rasgo para instalação de 2 ventiladores vendidos separadamente; Deve possuir teto e base com rasgo ajustável para entrada de cabos; Deve possuir Identificação por U no primeiro plano frontal; Deve possuir Segundo plano de montagem convencional; Deve possuir Laterais removíveis em chapa de 0,60 mm, com aletas de ventilação; Deve possuir furos oblongos na parte traseira para fixação em parede; Deve possuir Porta dianteira com vidro de 4 mm para visualização dos equipamentos e possibilidade de reversão de lado; Deve possuir Fecho com chave incluído, com 1 chave; Deve possuir Fechamentos laterais e fundos removíveis com fecho moeda, possibilitando usar cilindro para fechamento com chave; Deve acompanhar uma bandeja fixa; Deve possuir Pintura em epóxi - pó texturizada na cor preto; Deve possuir altura de 8U´s; Deve possuir profundidade externa de 600 mm; Deve possuir largura de 600 mm; Deve ser na cor preto.</t>
  </si>
  <si>
    <t xml:space="preserve">Bracket em aço SAE 1010/1020, com 19 polegadas – 12U´s com: </t>
  </si>
  <si>
    <t>O Rack para parede com largura de 19 polegadas; Deve possuir estrutura arrebitada com chapa de 0,90 mm; Deve possuir teto com rasgo para instalação de 2 ventiladores vendidos separadamente; Deve possuir teto e base com rasgo ajustável para entrada de cabos; Deve possuir Identificação por U no primei o plano frontal; Deve possuir Segundo plano de montagem convencional; O rack deve ser de 8 e possuir longarinas para amarração de cabos; Deve possuir Laterais removíveis em chapa de 0,60 mm, com aletas de ventilação; Deve possuir furos oblongos na parte traseira para fixação em parede; Deve possuir Porta dianteira com vidro de 4 mm para visualização dos equipamentos e possibilidade de reversão de lado; Deve possuir Fecho com chave incluído, com 1 chave; Deve possuir Fechamentos laterais e fundos removíveis com fecho moeda, possibilitando usar cilindro para fechamento com chave; Deve acompanhar uma bandeja fixa; Deve possuir Pintura em epóxi - pó texturizada na cor preto; Deve possuir Pés niveladores; Deve possuir altura de 12U´s; Deve possuir profundidade externa de 600 mm; Deve possuir largura de 600 mm; Deve ser na cor preto.</t>
  </si>
  <si>
    <t xml:space="preserve">Gabinete fechado tipo rack em aço SAE 1010/1020, com 19" polegadas – 45U´s com: </t>
  </si>
  <si>
    <t>Devem possuir medidas de montagem conforme IEC 297-3, IEC 917; Deve possuir largura 19" (482,6 mm) ou 23” (584,2 mm); Deve possuir estrutura: Fabricado em chapas de aço, Estrutura obtida por um perfil tubular (fechado) em aço espessura 1,5mm conformado em perfiladeira (perfilamento contínuo); Deve possuir acabamento em KTL (pintura eletroforética catódica por imersão) mais pintura eletrostática pó, na cor preto; Estrutura com pés niveladores e com a sua remoção possibilita instalação de base soleira ou rodízios; Deve possui pés reguláveis e estabilizadores; Deve acompanhar organizadores verticais de cabos; Deve acompanhar fingers confeccionados em ABS na cor preta para condução horizontal dos cabos com saída a cada 1U com superfície em contato com os cabos arredondada para evitar estrangulamento dos mesmos; Deve possuir teto fabricado em aço espessura 1,9mm, aberturas para instalação de até 4 ventiladores tipo e vedação em PU; Deve possuir porta frontal fabricada em aço espessura 1,5mm nas seguintes configurações perfuradas e bipartida frontal e traseira ou perfurada frontal inteira e traseira perfurada e bipartida sistemas de dobradiças fixados do lado interno a porta, vedação PU e maçaneta com chaves;  Deve possuir portas frontal e traseira com dobradiças desmontáveis sem a necessidade de ferramentas, com abertura 180º graus (mesmo acoplado) e fecho escamoteável com chave com sistema de Cremona ou fecho lingueta; as portas possuem 1(um) par de chaves; Deve possuir fechamentos laterais fabricados em aço espessura 1 mm, sistema de fixação acessível externamente para fácil abertura, vedação em PU; Deve fornecido com tampa traseira fechada bipartida; Deve possuir perfil 19 polegadas: fabricado em aço pintado de 1,9 mm e disponível no plano frontal e traseiro; Deve possuir logotipos frontais em aço escovado elegantemente cortados a laser; Deve possuir Identificação dos Us através de adesivos com numeração; Deve ser fornecido com altura de 45U´s, (2150 mm), largura de 800 mm e profundidade de 1100mm; Deve ser fornecido com tampas laterais lisa, na profundidade correspondente; Deve ser capaz de suportar 500kg distribuídos uniformemente, com os pés niveladores.</t>
  </si>
  <si>
    <t xml:space="preserve">Gabinete fechado tipo rack em aço SAE 1010/1020, com 19" polegadas – 16U´s com: </t>
  </si>
  <si>
    <t>O Rack para parede com largura de 19 polegadas; Deve possuir estrutura arrebitada com chapa de 0,90 mm; Deve possuir teto com rasgo para instalação de 2 ventiladores vendidos separadamente; Deve possuir teto e base com rasgo ajustável para entrada de cabos; Deve possuir Identificação por U no primei o plano frontal; Deve possuir Segundo plano de montagem convencional; O rack deve ser de 8 e possuir longarinas para amarração de cabos; Deve possuir Laterais removíveis em chapa de 0,60 mm, com aletas de ventilação; Deve possuir furos oblongos na parte traseira para fixação em parede; Deve possuir Porta dianteira com vidro de 4 mm para visualização dos equipamentos e possibilidade de reversão de lado; Deve possuir Fecho com chave incluído, com 1 chave; Deve possuir Fechamentos laterais e fundos removíveis com fecho moeda, possibilitando usar cilindro para fechamento com chave; Deve acompanhar uma bandeja fixa; Deve possuir Pintura em epóxi - pó texturizada na cor preto; Deve possuir Pés niveladores; Deve possuir altura de 16U´s (797 mm); Deve possuir profundidade externa de 600 mm; Deve possuir largura de 600 mm; Deve ser na cor preto.</t>
  </si>
  <si>
    <t xml:space="preserve">Gabinete fechado tipo rack em aço SAE 1010/1020, com 19" polegadas – 24U´s com: </t>
  </si>
  <si>
    <t>Deve possuir medidas de montagem conforme IEC 297-3 e IEC 917. Largura 19" (482,6mm); Deve possuir estrutura obtida por um perfil tubular (fechado) em aço espessura 1,5mm conformado em perfiladeira (perfilamento contínuo); Deve possuir acabamento em KTL (pintura eletroforética catódica por imersão) camada de 25 á 30? m mais pintura eletrostática pó, na cor preto. Deve possuir Base soleira construída em aço espessura 1,5mm, acabamento com aberturas para entrada de cabos tipo Knockout e pé nivelador; Deve possuir teto fabricado em aço espessura 1,5mm, aberturas para instalação de até 4 ventiladores tipo Knockout e vedação em PU. Deve possuir Porta frontal fabricada em aço espessura 1,5mm com visor em vidro temperado de 4mm, sistemas de dobradiças fixados do lado interno a porta, vedação em PU e fecho com chave. Deve possuir fechamentos laterais fabricados em aço espessura 1mm, sistema de fixação acessível externamente para fácil abertura, vedação em PU. Deve possuir tampa traseira fabricada em aço espessura 1mm, sistema de fixação acessível externamente para fácil abertura, ou fechamento com chave, vedação em PU. Deve possuir perfil 19 polegadas fabricado em aço pintado de 1,5 mm e disponível no plano frontal e traseiro; Os fingers devem ser confeccionados em ABS na cor preta para condução horizontal dos cabos com saída a cada 1U com superfície em contato com os cabos arredondados para evitar estrangulamento dos mesmos; Deve possuir identificação dos Us através de adesivos numerados; Deve possuir altura de 24U´s (1172mm); Deve possuir largura de 800 mm; Deve possuir profundidade de 800mm); Deve ser capaz de suportar no mínimo 300kg de carga estacionária com os pés niveladores.</t>
  </si>
  <si>
    <t>Unidade de teto com ventiladores, para exaustão de ar quente em racks fechados – com 1 ventilador</t>
  </si>
  <si>
    <t>Deve ser confeccionado em chapa de aço SAE 1020 #20 (0,90 mm); Deve possuir 2 ventiladores e entrada de cabos; Deve possuir Interruptor bivolt deslizante 110 / 220V; Deve possuir porta fusível tipo rosca 15A em 110VCA-250VCA; Deve possuir as dimensões: 340 x 150 x 26 mm (L x P x A); Deve acompanhar kit de fixação M5; Deve possuir pintura epóxi - pó texturizada na cor preto; Deve ser fornecido kit unico com 2 ventiladores.</t>
  </si>
  <si>
    <t>Unidade de teto com ventiladores, para exaustão de ar quente em racks fechados – com 2 ventiladores</t>
  </si>
  <si>
    <t xml:space="preserve">Deve ser confeccionado em chapa de aço SAE 1020 #20 (0,90 mm); Deve possuir 2 ventiladores e entrada de cabos; Deve possuir Interruptor bivolt deslizante 110 / 220V; Deve possuir porta fusível tipo rosca 15A em 110VCA-250VCA; Deve possuir as dimensões: 340 x 150 x 26 mm (L x P x A); Deve acompanhar kit de fixação M5; Deve possuir pintura epóxi - pó texturizada na cor preto. </t>
  </si>
  <si>
    <t>Unidade de teto com ventiladores, para exaustão de ar quente em racks fechados – com 4 ventiladores</t>
  </si>
  <si>
    <t>Deve ser confeccionado em chapa de aço SAE 1020 #20 (0,90 mm); Deve possuir 2 ventiladores e entrada de cabos; Deve possuir Interruptor bivolt deslizante 110 / 220V; Deve possuir porta fusível tipo rosca 15A em 110VCA-250VCA; Deve possuir as dimensões: 340 x 150 x 26 mm (L x P x A); Deve acompanhar kit de fixação M5; Deve possuir pintura epóxi - pó texturizada na cor preto; Deve ser fornecido dois kits totalizando 4 ventiladores.</t>
  </si>
  <si>
    <t>Kit porca gaiola M5 metálica (Uso Pesado) e parafuso philips M5x15 niquelado</t>
  </si>
  <si>
    <t>Deve possuir gaiola e porta em aço; Deve possuir acabamento em aço inox e porta em aço zincado. O parafuso deve ser do tipo M5 x 16 mm com guia na ponta e com cabeça combinada, (fenda ou Phillips).</t>
  </si>
  <si>
    <t>Prateleira em aço, sólida, para rack</t>
  </si>
  <si>
    <t>Bandeja deve ser do tipo fixa padrão 19”; Deve ser fornecida em chapa de aço SAE 1020 #16 (1,50 mm); Deve possuir trilho com profundidade de 620 / 845 mm; Deve possuir altura máxima de 1U; Deve possuir venezianas para ventilação; Deve possuir capacidade de carga estática de 80kg; Deve possuir sistema de fixação por encaixe, sem uso de parafusos e ou porca gaiola; De ser fornecida com pintura epóxi-pó texturizada na cor preta.</t>
  </si>
  <si>
    <t>Prateleira em aço, para rack, deslizante</t>
  </si>
  <si>
    <t>Bandeja deve ser do tipo móvel padrão 19”; Deve ser fornecida em chapa de aço SAE 1020 #16 (1,50 mm); Deve possuir trilho com profundidade de 815 / 1050 mm; Deve possuir profundidade corrediça telescópica aberta de 1315 / 1550 mm; Deve possuir altura máxima de 1U;  Deve possuir venezianas para ventilação; Deve possuir capacidade de carga estática de 30kg; Deve possuir sistema de fixação por encaixe, sem uso de parafusos e ou porca gaiola; De ser fornecida com pintura epóxi-pó texturizada na cor preta;</t>
  </si>
  <si>
    <t xml:space="preserve">CONVERSOR DE MÍDIA MULTIMODO: </t>
  </si>
  <si>
    <t>Deve ser do tipo mini switching media converter; Deve suportar IEEE802.1Q, que permite o envio de pacotes de dados extra longos; Deve possuir recurso de monitoramento das conexões de rede e notificação quando a falha no segmento de rede; Deve ser capaz de restaurar automaticamente a conexão em caso de falha de energia e ou interrupção do link; Deve ser capaz de operar com apenas 1.7W de consumo de energia; Deve possuir no mínimo 2K de tabela MAC; Deve possuir capacidade de armazenar-encaminhar pacotes no modo switching; Deve encaminhar pacotes IEEE802.Q de forma transparente; Deve possuir auto negociação e auto MDI/MDIX na porta cobre; O modelo deverá operar com fibras do tipo multimodo; Deve possuir leds de atividades por porta; Deve acompanhar adaptador de alimentação de entrada 110/220v e saída 12VDC; Deve possuir bloqueio da tomada da fonte de alimentação para evitar desconexões acidentais de energia; Deve possuir leds power ON/OFF; Deve possuir leds ON/OFF de operação normal com no mínimo três  status; Deve possuir leds LAN fibra com no mínimo três  status; Deve possuir leds LAN cobre com no mínimo três  status; Deve possuir pelo menos dois switch que permita executar: Teste de link e auto negociação; Deve ser capaz de encaminhar taxas de 1,448,000 Mbps; O produto deve possuir aprovação elétrica e mecânica dos órgãos: segurança UL60950-1, EN60950-1 e Emissions (EMI): FCC Class A, EN55022 Class A, CISPR 22 Class A, C-TICK, VCCI; Deve possuir porta 10/100/1000BASE-T e porta 1000Base-SX/LC;</t>
  </si>
  <si>
    <t xml:space="preserve">Modulo SFP 1000 monomodo: </t>
  </si>
  <si>
    <t>Deve ser Plug and Play de fácil uso; Deve possuir garantia mínima de 2 anos; Deve possuir mecanismo de travamento; Deve operar em fibras do tipo SMF (single mode fiber); Deve possuir conector tipo LC; Deve ser capaz de operar em distancias em até 10Km; Deve possuir comprimento de onda TX/RX em 1310 nm; Deve ser capaz de transmitir mínimo de -9 dBm e máximo de -3 dbm; Deve operar nas condições de temperatura: 0°C to 70°C (32°F to 158°F); Deve ser 1000BaseLX, LC, 1310 nm (10Km).</t>
  </si>
  <si>
    <t xml:space="preserve">Modulo SFP 1000 multimodo: </t>
  </si>
  <si>
    <t>Deve ser Plug and Play de fácil uso; Deve possuir garantia mínima de 2 anos; Deve possuir mecanismo de travamento; Deve operar em fibras do tipo MMF (multimode mode fiber); Deve possuir conector tipo LC; Deve ser capaz de operar em distancias em até 2Km; Deve possuir comprimento de onda TX/RX em 1310 nm; Deve ser capaz de transmitir mínimo de -9 dBm e máximo de -1 dbm; Deve operar nas condições de temperatura: 0°C to 70°C (32°F to 158°F); Deve ser 1000 SFP, LC, 1310 nm (2Km).</t>
  </si>
  <si>
    <t>TRANSCEIVER 10GBASE-SR</t>
  </si>
  <si>
    <t>Deve ser do tipo SFP, hot Pluggable; Deve estar em conformidade com o acordo de fonte múltipla SFP-SFP + SFP + (MSA) com cinco funções de monitoramento digital: temperatura, Vcc, potência óptica Tx, corrente de polarização do laser Tx e Rx recebido energia óptica; Deve permiti taxas de velocidade de 10Gbps; Deve ser compatível com SFP e Eletrical MSA SFF-8431 e SFF-8472 MSA; O consumo deve ser menor que 1 watt; Deve possuir Digital Diagnostics Monitoring (DDM); Deve ser capaz de encaminhar taxas em até 10.3Gbps; Deve operar em fibras do tipo MMF (multimode mode fiber); Deve possuir conector tipo LC; Deve possuir comprimento de onda TX/RX em 850 nm; Deve ser capaz de transmitir mínimo de -7 dBm e máximo de -1 dbm; Deve respeitar as distâncias máximas na utilização das fibras tipo OM1, OM2 e OM4; Deve operar nas condições de temperatura: 0°C to 70°C (32°F to 158°F).</t>
  </si>
  <si>
    <t>Switch de Acesso com 12 portas 10/100/1000 Mbps POE+, 2 portas Giga SFP</t>
  </si>
  <si>
    <t>Características Mínimas: Deve possuir altura máxima 1 (um) rack unit (RU);Deve possuir fonte de alimentação interna  para operar de 100 a 240 VAC; Deve possuir 12(doze) portas 10/100/1000 Mbps PoE/PoE+ , usando conectores RJ-45; Deve possuir  02 (duas) portas 10/100/1000 Mbps RJ45 uplinks (full duplex only, no PoE); As portas 10/100/1000 BASE-T; Devem ser do tipo MDI/MDIX automático; Deve possuir, no mínimo, 2(duas) portas 1 Gbe SFP uplink ports; Deve possuir capacidade de processamento igual ou superior a 51 (cincoenta e um)  Mpps; Deve possuir capacidade de switching igual ou superior a 68(sessenta e oito) Gbps; Deve implementar os protocolos IEEE 802.3af Power over Ethernet (PoE) e IEEE 802.3at Power over Ethernet Plus (PoE+); Deve possuir temperatura de operação entre 0°C to 45°C; Deve possuir PoE power budget de pelo menos 124 (cento e vinte e quatro) watts; Deve ser do tipo fanless ou permitir operação com os ventiladores internos desligados; Deve possuir porta de console para gerenciamento utilizando conector, USB, mini-USB ou USB Tipo C; Deve possuir LEDs indicativos de energização,  atividade do link e velocidade das portas; FUNÇÕES DE CAMADA 2: Deve possuir capacidade de configuração de grupos de portas agregadas de acordo com o protocolo IEEE 802.3ad.; Deve implementar o protocolo IEEE 802.1Q para criação de pelo menos 4000 (quatro mil) vlans ativas; Deve implementar o protocolo IEEE 802.1s (MultipleSpanningTree), IEEE 802.1w (RapidSpanningTree) e IEEE 802.1D (SpanningTree); Deve ser compatível com o protocolo PVST+; Deve permitir a configuração de pelo menos 250 (duzentas e cinquenta) instâncias de SpanningTree; Deve implementar BPDU Guard e Root Guard; Deve permitir a configuração de VLANs "trunking" de acordo com o protocolo 802.1Q e VLANs nativas (sem tag) simultaneamente na mesma porta; Deve permitir a criação VLANs privadas; Deve permitir a configuração de VLAN Q-in-Q Tagging de acordo com o padrão IEEE802.1ad ou IEEE802.1QinQ; Deve implementar mecanismos para controle do tráfego broadcasts, multicast e unknown unicast; Deve implementar mecanismo de detecção ativa de loops através do envio frames de detecção. Na detecção de um evento de loop; Deve permitir a configuração de endereços MAC de unicast multicast estáticos em múltiplas portas ethernet simultaneamente, para permitir a configuração de "clusters" de firewalls; Deve implementar IGMP Snooping para IGMPv1, IGMPv2 e IGMPv3; Deve implementar MLD snooping v1 e v2; Deve implementar MVRP (Multiple VLAN Registration Protocol); Deve possuir funcionalidade de refletir a tráfego de entrada de uma porta Ethernet, retornando para um gerador de teste para permitindo medir a continuidade da rede e o desempenho da porta ethernet; Deve implementar protocolo de proteção de topologia em anel; GERENCIAMENTO: Deve permitir monitoração e configuração usando SNMP v1, v2 e v3; Deve permitir o gerenciamento via SNMPv3 com as seguintes opções: sem autenticação e sem privacidade, com autenticação e sem privacidade e com autenticação e com privacidade; Deve ser possível enviar “traps” e realizar o gerenciamento via SNMP através das redes IPv4 e IPv6; Deve permitir a configuração de porta para espelhamento de tráfego, para a coleta  de pacotes em analisadores de protocolo ou detecção de intrusão; Deve permitir espelhamento de tráfego baseado em Porta, VLAN, Filtro MAC e ACL; Deve permitir a configuração de porta para espelhamento de tráfego para uma porta em um switch remoto; Deve implementar gerenciamento usando SSH v2 utilizando os algoritmos de criptografia 3DES e AES.; Deve ser permitido a utilização de endereços IPv4 e IPv6 para a funcionalidade solicitada; Deve implementar gerenciamento via Telnet; Deve ser permitido a utilização de endereços IPv4 e IPv6 para a funcionalidade solicitada; Deve permitir a atualização de arquivos de configuração e imagens de firmware usando TFTP ou FTP. Em ambos os casos; Deve ser permitido a utilização de redes IPv4 e IPv6 para a funcionalidade solicitada; Deve permitir a atualização de imagens de firmware dos equipamentos de uma pilha sem a necessidade de reinicialização simultânea de todos os equipamentos da pilha, permitindo a continuidade do tráfego de dados durante o processo de atualização; Deve permitir configuração automática do seu próprio endereço IP e a seguir carga automática de um arquivo de configuração pré-definido, usando um servidor DHCP e um servidor TFTP ou FTP; Deve implementar o protocolo LLDP conforme o padrão IEEE 802.1AB, bem como LLDP-MED; Garantia para Equipamento; Deve permitir suporte técnico na língua portuguesa, através de telefone, e-mail e ou via web em horário comercial; Deve permitir acesso a serviços online, (24x7x365), através de ferramentas de autoatendimento: Acesso a base de conhecimento Gestão de incidentes Acesso a documentação, notas e release notes. ; Deve permitir suporte de hardware em qualquer evento, fornecendo a solução e diagnóstico da falha; Deve cobrir custos de reparos em caso de falha de hardware, e Devem estar cobertos, evitando despesas imprevistas, (Devolução); Deve permitir acesso on-line (24x7) a atualizações de software, e correções de bugs com acesso a documentação, notas de lançamento e release notes para todos os produtos comtemplados na garantia de 36 (trinta e seis) meses</t>
  </si>
  <si>
    <t>Equipamento de acesso tipo 1: Switch de Acesso com 24 portas 10/100/1000 Mbps POE+, 4 portas Giga SFP</t>
  </si>
  <si>
    <t>Características Mínimas: Deve permitir instalação em rack de 19” padrão Telco EIA; Deve possuir altura máxima 1 (um) rack unit (RU); Deve possuir fonte de alimentação interna, do tipo auto-sense, para operar de 100 a 240 VAC; Deve possuir 24 (vinte e quatro) portas 10/100/1000 Mbps, usando conectores RJ-45; As portas 10/100/1000 BASE-T; Devem ser do tipo MDI/MDIX automático; Deve possuir, no mínimo, 4(quatro) portas 1 Gbps SFP, as quais não; Devem operar em modo “combo”; Deve permitir a expansão futura de no mínimo 2 (quatro) portas 10Giga SFP+ adicionais, através de acréscimo de módulo de expansão, ou através de licenciamento para ativação das portas Gigabit SFP para operar à velocidade de 10Gbps; Deve possuir capacidade de processamento igual ou superior a 98 (noventa e oito) Mpps; Deve possuir capacidade de switching igual ou superior a 132 (cento e trinta e dois) Gbps; Deve possuir, pelo menos, 2 MB de buffers de pacotes; Deve possuir, pelo menos, 1 GB de memória DRAM; Deve possui, pelo menos, 2 GB de memória flash; Deve implementar os protocolos IEEE 802.3af Power over Ethernet (PoE) e IEEE 802.3at Power over Ethernet Plus (PoE+); Deve possuir PoE power budget de pelo menos 370 (trezentos e setenta) watts; Deve ser do tipo fanless ou permitir operação com os ventiladores internos desligados; Deve possuir suporte futuro para empilhamento de até 9 (nove) unidades com outros equipamentos em topologia linear e em anel. Não há necessidade de fornecer módulo ou portas de empilhamento nesse processo; Deve possuir porta de gerenciamento “out-of-band” operando a 10/100/1000 Mbps; Deve possuir porta de console para gerenciamento utilizando conector RJ-45, USB, mini-USB ou USB Tipo C; Deve possuir slot USB para inserção de uma mídia de armazenamento removível para fazer upgrade de imagem do switch e backup da configuração; Deve possuir LEDs indicativos de energização, status de slot USB, atividade do link e velocidade das portas; Deve permitir identificar através de sinalização visual onde o switch está localizado no rack através de comandos para ligar e desligar os LEDs do equipamento; Deve possuir botão de reset voltar a para configuração default de fábrica; Deve implementar o padrão IEE 802.3az (Energy-Efficient Ethernet); Deve possuir certificado de homologação junto à ANATEL de acordo a resolução 242 com documentos disponíveis publicamente no sítio público dessa agência na Internet; FUNÇÕES DE CAMADA 2: Deve possuir capacidade de no mínimo 16.000 (dezesseis mil) endereços MAC; Deve possuir capacidade de configuração de grupos de portas agregadas de acordo com o protocolo IEEE 802.3ad.; Deve permitir a configuração de pelo menos 120 (cento e vinte) grupos de LACP com pelo menos 8 (oito) portas dentro de um mesmo grupo; Deve implementar o protocolo IEEE 802.1Q para criação de pelo menos 4000 (quatro mil) vlans ativas; Deve implementar o protocolo IEEE 802.1s (Multiple Spanning Tree), IEEE 802.1w (Rapid Spanning Tree) e IEEE 802.1D (Spanning Tree); Deve ser compatível com o protocolo PVST+; Deve permitir a configuração de pelo menos 250 (duzentas e cinquenta) instâncias de Spanning Tree; Deve implementar BPDU Guard e Root Guard; Deve permitir a configuração de VLANs “trunking” de acordo com o protocolo 802.1Q e VLANs nativas (sem tag) simultaneamente na mesma porta; Deve permitir a criação VLANs privadas; Deve permitir a configuração de VLAN Q-in-Q Tagging de acordo com o padrão IEEE802.1ad ou IEEE802.1QinQ; Deve implementar selective QinQ; Deve implementar para o protocolo UDLD (Uni-Directional Link Detection) ou DLDP (Device Link Detection Protocol) ou similar; Deve implementar jumbo frames até 9000 bytes nas portas Gigabit Ethernet; Deve implementar mecanismos para controle do tráfego broadcasts, multicast e unknown unicast; Deve implementar mecanismo de detecção ativa de loops através do envio frames de detecção. Na detecção de um evento de loop; Deve ser capaz de realizar o bloqueio da porta (port shutdown); Deve permitir a configuração de endereços MAC de unicast multicast estáticos em múltiplas portas ethernet simultaneamente, para permitir a configuração de “clusters” de firewalls; Deve implementar IGMP Snooping para IGMPv1, IGMPv2 e IGMPv3; Deve implementar MLD snooping v1 e v2; Deve implementar MVRP (Multiple VLAN Registration Protocol); Deve possuir funcionalidade de refletir a tráfego de entrada de uma porta Ethernet, retornando para um gerador de teste para permitindo medir a continuidade da rede e o desempenho da porta ethernet; Deve implementar protocolo de proteção de topologia em anel; FUNÇÕES DE CAMADA 3: Deve permitir roteamento local entre VLANs utilizando interfaces virtuais ou SVIs; Deve permitir a configuração de rotas estáticas usando endereços IPv4 e IPv6; Deve permitir a configuração de endereço IPv6 com prefixo de 127 bits para links point-to-point; Deve implementar roteamento IP usando os protocolos RIPv1/v2 e RIPng; Deve suportar de roteamento dinâmico usando os protocolos OSPFv2 e OSPFv3. Caso a funcionalidade seja ativada por licenciamento, não será necessário o seu fornecimento nesse processo; Deve implementar ECMP com no mínimo 8 caminhos; Deve suportar os protocolos VRRP e VRRPv3. Caso a funcionalidade seja ativada por licenciamento, não será necessário o seu fornecimento nesse processo;  Deve suportar dos protocolos de roteamento de multicast PIM-SM, PIM-SSM e PIM-DM. Caso a funcionalidade seja ativada por licenciamento, não será necessário o seu fornecimento nesse processo; Deve suportar PIM-Passive para reduzir e minimizar tráfego de controle. Caso a funcionalidade seja ativada por licenciamento, não será necessário o seu fornecimento nesse processo; Deverá possuir no mínimo 350 (trezentos e cinquenta) interfaces virtuais para roteamento entre VLANs; Deve permitir a configuração de pelo menos 500 (quinhentas) rotas estáticas IPv4; Deve permitir a configuração de pelo menos 500 (quinhentas) rotas estáticas IPv6; Deverá suportar a capacidade de pelo menos 1.000 ( mil) entradas na sua tabela de IPv4; Deverá suportar a capacidade de pelo menos 1.000 (mil) entradas em sua tabela de roteamento IPv6; Deve possuir DHCP Server para IPv4 e IPv6; Deve permitir a configuração de DHCP Relay; Deve suportar PBR (Policy-Based Routing) para IPv4 e IPv6. Caso a funcionalidade seja ativada por licenciamento, não será necessário o seu fornecimento nesse processo; Deve implementar IPv6 router advertisement (RA) preferência na mensagem de RA com informações de múltiplos routers para a escolher a rota default apropriada pelo host IPv6;  QUALIDADE DE SERVIÇO: Deve permitir priorização de tráfego usando 8 (oito) filas de priorização por porta; Deve permitir priorização de tráfego baseado no padrão IEEE 802.1p e no campo DSCP do protocolo Diffserv; Deve implementar pelos menos os seguintes métodos para configuração das filas de priorização: ponderada, prioridade estrita e ambas combinadas; Implementar priorização de tráfego baseado em porta física, protocolo IEEE 802.1p, endereços IP de origem e destino e portas TCP/UDP de origem e destino; Deve permitir a configuração de Rate Limiting de entrada; Deve permitir a configuração de Rate Shaping de saída; Deve implementar os seguintes algoritmos de fila: Strict Priority e Round Robin com distribuição de pesos WRR (Weighted Round Robin) e uma combinação entre os dois métodos SP e WRR; SEGURANÇA: Deve permitir autenticação de usuários usando o padrão IEEE 802.1x, permitindo associação dinâmica de VLANs e ACLs usando profiles definidas por um servidor RADIUS externo; Deve permitir a associação de VLANs restritas para usuários que falhem durante a autenticação 802.1X; Implementar método de autenticação baseado em endereço MAC para os dispositivos que não possuírem suplicantes 802.1X; Deve possuir capacidade de autenticação 802.1x com atribuição de VLAN, regras de acesso de segurança e QoS individuais para, no mínimo, 02 (dois) dispositivos (Ex.: Telefone IP e PC) conectados em uma única porta e usando VLANs distintas; Deve permitir, no mínimo e em cada porta, os seguintes tipos de autenticação usando VLANs distintas; 2 (dois) dispositivos que suportam o padrão IEEE 802.1x; 2 (dois) dispositivos MAC que não suportam o padrão IEEE 802.1x; 1 (um) dispositivo que suporta o padrão IEEE 802.1x e 1 (um) dispositivo MAC que não suporta o padrão IEEE 802.1x; Deve permitir a configuração de reautenticação 802.1x periódica; Deve permitir a autenticação via Web Authentication para usuários que não possuem 802.1x; Deve implementar “Change of Authorization” de acordo com a RFC 5176; Deve permitir a autenticação de usuários para acesso às funções de gerenciamento usando-se os protocolos RADIUS, TACACS ou TACACS+; Deve permitir a criação de ACLs para a filtragem de tráfego IPv4 baseado no endereço IP de origem e destino, portas TCP e UDP de origem e destino, bits do protocolo 802.1p e campo DSCP do protocolo Diffserv; Deve permitir a criação de ACLs para a filtragem de tráfego IPv6 baseado no endereço IP de origem e destino, portas TCP e UDP de origem e destino, campo PCP do protocolo 802.1p e campo DSCP do protocolo Diffserv; Deve implementar ACLs de entrada e ACLs de saída para IPv4; Deve implementar ACLs de entrada e ACLs de saída para IPv6; Permitir a filtragem do trafego através de pelo menos 500 (quinhentas) regras de ACL (Access Control List); Deve implementar segurança de acesso baseada em endereços MAC de origem, com a possibilidade de bloqueio permanente ou temporário das portas onde for detectada uma violação de segurança; Deve permitir a criação de filtros de endereço MAC de origem e destino; Deve possuir protocolos para proteção de ataques de Denial of Service; Deve possuir funcionalidade de proteção contra servidores DHCP não autorizados DHCPv4 snooping e DHCPv6 snooping; Deve possuir funcionalidade de proteção contra ataques do tipo “ARP Poisoning”; Deve implementar IP Source Guard; Deve implementar proteção contra ataques do tipo TCP SYN e ataques do tipo Smurf; Deve permitir o monitoramento da movimentação de um endereço MAC de uma porta para outra, facilitando a distinção entre um movimento legítimo com um movimento malicioso de um ataque de MAC spoofing; Deve implementar IPv6 RA guard e IPv6 ND inspection; Deve implementar RADsec conforme RFC6614; GERENCIAMENTO: Deve permitir monitoração e configuração usando SNMP v1, v2 e v3; Deve permitir o gerenciamento via SNMPv3 com as seguintes opções: sem autenticação e sem privacidade, com autenticação e sem privacidade e com autenticação e com privacidade; Deve ser possível enviar “traps” e realizar o gerenciamento via SNMP através das redes IPv4 e IPv6; Deve permitir a configuração de porta para espelhamento de tráfego, para a coleta  de pacotes em analisadores de protocolo ou detecção de intrusão; Deve permitir espelhamento de tráfego baseado em Porta, VLAN, Filtro MAC e ACL; Deve permitir a configuração de porta para espelhamento de tráfego para uma porta em um switch remoto; Deve implementar gerenciamento usando SSH v2 utilizando os algoritmos de criptografia 3DES e AES; Deve ser permitido a utilização de endereços IPv4 e IPv6 para a funcionalidade solicitada; Deve implementar gerenciamento via Telnet; Deve ser permitido a utilização de endereços IPv4 e IPv6 para a funcionalidade solicitada; Deve implementar pelo menos 4 (quatro) grupos de RMON;  Deve permitir o monitoramento dos transceivers óticos, retornando informação de temperatura, potência de transmissão (dBm), potência de recepção (dBm) e status; Deve implementar funcionalidade de diagnóstico do cabo de par trançado, retornando informação de comprimento do cabo, status do link; Deve permitir a atualização de arquivos de configuração e imagens de firmware usando TFTP ou FTP. Em ambos os casos; Deve ser permitido a utilização de redes IPv4 e IPv6 para a funcionalidade solicitada; Deve permitir a atualização de imagens de firmware dos equipamentos de uma pilha sem a necessidade de reinicialização simultânea de todos os equipamentos da pilha, permitindo a continuidade do tráfego de dados durante o processo de atualização; Deve permitir configuração automática do seu próprio endereço IP e a seguir carga automática de um arquivo de configuração pré-definido, usando um servidor DHCP e um servidor TFTP ou FTP; Deve implementar o protocolo LLDP conforme o padrão IEEE 802.1AB, bem como LLDP-MED; Deve implementar o protocolo OpenFlow 1.3 com suporte para portas híbridas em Camada 2 e Camada 3; Deve permitir o monitoramento de tráfego através dos protocolos sFlow, NetFlow ou IPFIX; Deve ser possível exportar o tráfego de redes IPv4 e IPv6; Deve permitir a configuração de seu relógio interno de forma automática através do protocolo NTP. Em ambos os casos; Deve ser permitido a utilização de redes IPv4 e IPv6 para a funcionalidade solicitada; Deve permitir armazenamento simultâneo de duas imagens de firmware em memória flash; Deve permitir atualização de imagem de firmware através de mídia de armazenamento externa conectado ao slot USB; Deve permitir o envio de mensagens de syslog à pelo menos 2 servidores distintos; Deve ser permitido a utilização de redes IPv4 e IPv6 para a funcionalidade solicitada; Deve permitir o envio de syslog com formato conforme RF5424 para prover mais informações no seu header; Deve possuir suporta a automação com Ansible; Garantia para Equipamento; Deve permitir suporte técnico na língua portuguesa, através de telefone, e-mail e ou via web em horário comercial; Deve permitir acesso a serviços online, (24x7x365), através de ferramentas de autoatendimento: Acesso a base de conhecimento Gestão de incidentes Acesso a documentação, notas e release notes; Deve permitir suporte de hardware em qualquer evento, fornecendo a solução e diagnóstico da falha; Deve cobrir custos de reparos em caso de falha de hardware, e Devem estar cobertos, evitando despesas imprevistas, (Devolução); Deve permitir acesso on-line (24x7) a atualizações de software, e correções de bugs com acesso a documentação, notas de lançamento e release notes para todos os produtos comtemplados na garantia de 36 (trinta e seis) meses; Deve a garantia permitir receber suporte ao vivo de especialistas, que orientara o passo a passo para identificar e resolver problemas relacionados, através de número de telefone gratuito no Brasil.</t>
  </si>
  <si>
    <t>Equipamento de acesso tipo 2: Switch de Acesso com 48 portas 10/100/1000 Mbps PoE+, 2 portas Giga SFP e 2 portas 1G/10Gbps SFP+</t>
  </si>
  <si>
    <t>Características Mínimas:  Deve permitir instalação em rack de 19” padrão Telco EIA; Deve possuir altura máxima 1 (um) rack unit (RU); Deve possuir fonte de alimentação interna, do tipo auto-sense, para operar de 100 a 240 VAC; Deve possuir 48 (quarenta e oito) portas 10/100/1000 Mbps, usando conectores RJ-45; As portas 10/100/1000 BASE-T devem ser do tipo MDI/MDIX automático; Deve possuir, no mínimo, 2 (duas) portas 1 Gbps SFP, as quais não devem operar em modo “combo”; Deve possuir, no mínimo, 2 (duas) portas 1/10 Gbps SFP/SFP+; Deve permitir a expansão futura de no mínimo 2 (duas) portas 10Giga SFP+ adicionais, através de acréscimo de módulo de expansão, ou através de licenciamento para ativação das portas Gigabit SFP para operar à velocidade de 10Gbps; Deve possuir capacidade de processamento igual ou superior a 130 (cento e trinta) Mpps; Deve possuir capacidade de switching igual ou superior a 180 (cento e oitenta) Gbps; Deve possuir, pelo menos, 4 MB de buffers de pacotes; Deve possuir, pelo menos, 1 GB de memória DRAM; Deve possui, pelo menos, 2 GB de memória flash; Deve implementar os protocolos IEEE 802.3af Power over Ethernet (PoE) e IEEE 802.3at Power over Ethernet Plus (PoE+); Deve possuir PoE power budget de pelo menos 370 (trezentos e setenta) watts; Deve ser do tipo fanless ou permitir operação com os ventiladores internos desligados; Deve suportar empilhamento de até 9 (nove) unidades com outros equipamentos em  topologia linear e em anel; Deve suportar o empilhamento com switches compactos, switches 24 portas, switches multi-gigabit e switches PoE+ e permitir o gerenciar a pilha com um único endereço IP; O equipamento deve suportar empilhamento através de cabos de fibra óptica com distância de pelo menos 10 (dez) km entre cada uma das unidades da pilha; Deve possuir porta de gerenciamento “out-of-band” operando a 10/100/1000 Mbps; Deve possuir porta de console para gerenciamento utilizando conector RJ-45, USB, mini-USB ou USB Tipo C; Deve possuir slot USB para inserção de uma mídia de armazenamento removível para fazer upgrade de imagem do switch e backup da configuração; Deve possuir LEDs indicativos de energização, status de slot USB, atividade do link e velocidade das portas; Deve permitir realizar troubleshooting visual da unidade na pilha, identificando através de LEDs se o switch é master ou slave da pilha, e sua identificação na pilha; Deve permitir identificar através de sinalização visual onde o switch está localizado no rack através de comandos para ligar e desligar os LEDs do equipamento; Deve possuir botão de reset voltar a para configuração default de fábrica; Deve implementar o padrão IEE 802.3az (Energy-Efficient Ethernet); Deve possuir certificado de homologação junto à ANATEL de acordo a resolução 242 com documentos disponíveis publicamente no sítio público dessa agência na Internet; FUNÇÕES DE CAMADA 2: Deve possuir capacidade de no mínimo 16.000 (dezesseis mil) endereços MAC; Deve possuir capacidade de configuração de grupos de portas agregadas de acordo com o protocolo IEEE 802.3ad.; Deve permitir a configuração de pelo menos 120 (cento e vinte) grupos de LACP com pelo menos 8 (oito) portas dentro de um mesmo grupo; Deve implementar o protocolo IEEE 802.1Q para criação de pelo menos 4000 (quatro mil) vlans ativas; Deve implementar o protocolo IEEE 802.1s (Multiple Spanning Tree), IEEE 802.1w (Rapid Spanning Tree) e IEEE 802.1D (Spanning Tree); Deve ser compatível com o protocolo PVST+; Deve permitir a configuração de pelo menos 250 (duzentas e cinquenta) instâncias de Spanning Tree; Deve implementar BPDU Guard e Root Guard; Deve permitir a configuração de VLANs “trunking” de acordo com o protocolo 802.1Q e VLANs nativas (sem tag) simultaneamente na mesma porta; Deve permitir a criação VLANs privadas; Deve permitir a configuração de VLAN Q-in-Q Tagging de acordo com o padrão IEEE802.1ad ou IEEE802.1QinQ; Deve implementar selective QinQ; Deve implementar para o protocolo UDLD (Uni-Directional Link Detection) ou DLDP (Device Link Detection Protocol) ou similar; Deve implementar jumbo frames até 9000 bytes nas portas Gigabit Ethernet; Deve implementar mecanismos para controle do tráfego broadcasts, multicast e unknown unicast; Deve implementar mecanismo de detecção ativa de loops através do envio frames de detecção. Na detecção de um evento de loop, deve ser capaz de realizar o bloqueio da porta (port shutdown) ; Deve permitir a configuração de endereços MAC de unicast multicast estáticos em múltiplas portas ethernet simultaneamente, para permitir a configuração de “clusters” de firewalls; Deve implementar IGMP Snooping para IGMPv1, IGMPv2 e IGMPv3; Deve implementar MLD snooping v1 e v2; Deve implementar MVRP (Multiple VLAN Registration Protocol); Deve possuir funcionalidade de refletir a tráfego de entrada de uma porta Ethernet, retornando para um gerador de teste para permitindo medir a continuidade da rede e o desempenho da porta ethernet; Deve implementar protocolo de proteção de topologia em anel; FUNÇÕES DE CAMADA 3: Deve permitir roteamento local entre VLANs utilizando interfaces virtuais ou SVIs; Deve permitir a configuração de rotas estáticas usando endereços IPv4 e IPv6; Deve permitir a configuração de endereço IPv6 com prefixo de 127 bits para links point-to-point; Deve implementar roteamento IP usando os protocolos RIPv1/v2 e RIPng; Deve suportar de roteamento dinâmico usando os protocolos OSPFv2 e OSPFv3. Caso a funcionalidade seja ativada por licenciamento, não será necessário o seu fornecimento nesse processo; Deve implementar ECMP com no mínimo 8 caminhos; Deve suportar os protocolos VRRP e VRRPv3. Caso a funcionalidade seja ativada por licenciamento, não será necessário o seu fornecimento nesse processo; Deve suportar dos protocolos de roteamento de multicast PIM-SM, PIM-SSM e PIM-DM. Caso a funcionalidade seja ativada por licenciamento, não será necessário o seu fornecimento nesse processo; Deve suportar PIM-Passive para reduzir e minimizar tráfego de controle. Caso a funcionalidade seja ativada por licenciamento, não será necessário o seu  fornecimento de produto fornecimento nesse processo; Deverá possuir no mínimo 350 (trezentos e cinquenta) interfaces virtuais para roteamento entre VLANs; Deve permitir a configuração de pelo menos 500 (quinhentas) rotas estáticas IPv4; Deve permitir a configuração de pelo menos 500 (quinhentas) rotas estáticas IPv6; Deverá suportar a capacidade de pelo menos 1.000 ( mil) entradas na sua tabela de IPv4; Deverá suportar a capacidade de pelo menos 1.000 (mil) entradas em sua tabela de roteamento IPv6; Deve possuir DHCP Server para IPv4 e IPv6; Deve permitir a configuração de DHCP Relay; Deve suportar PBR (Policy-Based Routing) para IPv4 e IPv6. Caso a funcionalidade seja ativada por licenciamento, não será necessário o seu fornecimento nesse processo; Deve suportar IPv6 router advertisement (RA) preferência na mensagem de RA com informações de múltiplos routers para a escolher a rota default apropriada pelo host IPv6; QUALIDADE DE SERVIÇO: Deve permitir priorização de tráfego usando 8 (oito) filas de priorização por porta; Deve permitir priorização de tráfego baseado no padrão IEEE 802.1p e no campo DSCP do protocolo Diffserv; Deve implementar pelos menos os seguintes métodos para configuração das filas de priorização: ponderada, prioridade estrita e ambas combinadas; Implementar priorização de tráfego baseado em porta física, protocolo IEEE 802.1p, endereços IP de origem e destino e portas TCP/UDP de origem e destino; Deve permitir a configuração de Rate Limiting de entrada; Deve permitir a configuração de Rate Shaping de saída; Deve implementar os seguintes algoritmos de fila: Strict Priority e Round Robin com distribuição de pesos WRR (Weighted Round Robin) e uma combinação entre os dois métodos SP e WRR;  SEGURANÇA: Deve permitir autenticação de usuários usando o padrão IEEE 802.1x, permitindo associação dinâmica de VLANs e ACLs usando profiles definidas por um servidor RADIUS externo; Deve permitir a associação de VLANs restritas para usuários que falhem durante a autenticação 802.1X; Deve implementar método de autenticação baseado em endereço MAC para os dispositivos que não possuírem suplicantes 802.1X; Deve possuir capacidade de autenticação 802.1x com atribuição de VLAN, regras de acesso de segurança e QoS individuais para, no mínimo, 02 (dois) dispositivos (Ex.: Telefone IP e PC) conectados em uma única porta e usando VLANs distintas; Deve permitir, no mínimo e em cada porta, os seguintes tipos de autenticação usando VLANs distintas: 2 (dois) dispositivos que suportam o padrão IEEE 802.1x, 2 (dois) dispositivos MAC que não suportam o padrão IEEE 802.1x, 1 (um) dispositivo que suporta o padrão IEEE 802.1x e 1 (um) dispositivo MAC que não suporta o padrão IEEE 802.1x; O equipamento deve permitir a configuração de reautenticação 802.1x periódica; O equipamento ofertado deve permitir a autenticação via Web Authentication para usuários que não possuem 802.1x; Deve implementar “Change of Authorization” de acordo com a RFC 5176; Deve permitir a autenticação de usuários para acesso às funções de gerenciamento usando-se os protocolos RADIUS, TACACS ou TACACS+; Deve permitir a criação de ACLs para a filtragem de tráfego IPv4 baseado no endereço IP de origem e destino, portas TCP e UDP de origem e destino, bits do protocolo 802.1p e campo DSCP do protocolo Diffserv; Deve permitir a criação de ACLs para a filtragem de tráfego IPv6 baseado no endereço IP de origem e destino, portas TCP e UDP de origem e destino, campo PCP do protocolo 802.1p e campo DSCP do protocolo Diffserv; Deve implementar ACLs de entrada e ACLs de saída para IPv4; Deve implementar ACLs de entrada e ACLs de saída para IPv6; Permitir a filtragem do trafego através de pelo menos 500 (quinhentas) regras de ACL (Access Control List); Deve implementar segurança de acesso baseada em endereços MAC de origem, com a possibilidade de bloqueio permanente ou temporário das portas onde for detectada uma violação de segurança; Deve permitir a criação de filtros de endereço MAC de origem e destino; Deve possuir protocolos para proteção de ataques de Denial of Service; Deve possuir funcionalidade de proteção contra servidores DHCP não autorizados DHCPv4 snooping e DHCPv6 snooping; Deve possuir funcionalidade de proteção contra ataques do tipo “ARP Poisoning”; Deve implementar IP Source Guard; Deve implementar proteção contra ataques do tipo TCP SYN e ataques do tipo Smurf; Deve permitir o monitoramento da movimentação de um endereço MAC de uma porta para outra, facilitando a distinção entre um movimento legítimo com um movimento malicioso de um ataque de MAC spoofing; Deve implementar IPv6 RA guard e IPv6 ND inspection; Deve implementar RADsec conforme RFC6614; GERENCIAMENTO: Deve permitir monitoração e configuração usando SNMP v1, v2 e v3; Deve permitir o gerenciamento via SNMPv3 com as seguintes opções: sem autenticação e sem privacidade, com autenticação e sem privacidade e com autenticação e com privacidade; Deve ser possível enviar “traps” e realizar o gerenciamento via SNMP através das redes IPv4 e IPv6; Deve permitir a configuração de porta para espelhamento de tráfego, para a coleta  de pacotes em analisadores de protocolo ou detecção de intrusão; Deve permitir espelhamento de tráfego baseado em Porta, VLAN, Filtro MAC e ACL; Deve permitir a configuração de porta para espelhamento de tráfego para uma porta em um switch remoto; Deve implementar gerenciamento usando SSH v2 utilizando os algoritmos de criptografia 3DES e AES. Deve ser permitido a utilização de endereços IPv4 e IPv6 para a funcionalidade solicitada; deve implementar gerenciamento via Telnet. Deve ser permitido a utilização de endereços IPv4 e IPv6 para a funcionalidade solicitada; Deve implementar pelo menos 4 (quatro) grupos de RMON; Deve permitir o monitoramento dos transceivers óticos, retornando informação de temperatura, potência de transmissão (dBm), potência de recepção (dBm) e status; Deve implementar funcionalidade de diagnóstico do cabo de par trançado, retornando informação de comprimento do cabo, status do link; Deve permitir a atualização de arquivos de configuração e imagens de firmware usando TFTP ou FTP. Em ambos os casos; Deve ser permitido a utilização de redes IPv4 e IPv6 para a funcionalidade solicitada; Deve permitir a atualização de imagens de firmware dos equipamentos de uma pilha sem a necessidade de reinicialização simultânea de todos os equipamentos da pilha, permitindo a continuidade do tráfego de dados durante o processo de atualização; Deve permitir configuração automática do seu próprio endereço IP e a seguir carga automática de um arquivo de configuração pré-definido, usando um servidor DHCP e um servidor TFTP ou FTP; Deve implementar o protocolo LLDP conforme o padrão IEEE 802.1AB, bem como LLDP-MED; Deve implementar o protocolo OpenFlow 1.3 com suporte para portas híbridas em Camada 2 e Camada 3; Deve permitir o monitoramento de tráfego através dos protocolos sFlow, NetFlow ou IPFIX. Deve ser possível exportar o tráfego de redes IPv4 e IPv6; Deve permitir a configuração de seu relógio interno de forma automática através do protocolo NTP. Em ambos os casos deve ser permitido a utilização de redes IPv4 e IPv6 para a funcionalidade solicitada; Deve permitir armazenamento simultâneo de duas imagens de firmware em memória flash; Deve permitir atualização de imagem de firmware através de mídia de armazenamento externa conectado ao slot USB; Deve permitir o envio de mensagens de syslog à pelo menos 2 servidores distintos. Deve ser permitido a utilização de redes IPv4 e IPv6 para a funcionalidade solicitada; Deve permitir o envio de syslog com formato conforme RF5424 para prover mais informações no seu header; Deve possuir suporta a automação com Ansible; Garantia: Deve permitir suporte técnico na língua portuguesa, através de telefone, e-mail e ou via web em horário comercial; Deverá permitir acesso a serviços online, (24x7x365), através de ferramentas de autoatendimento: Acesso a base de conhecimento Gestão de incidentes  Acesso a documentação, notas e release notes; Deverá permitir suporte de hardware em qualquer evento, fornecendo a solução e diagnóstico da falha; Custos de reparos em caso de falha de hardware, devem estar cobertos, evitando despesas imprevistas, (Devolução); Deverá permitir acesso on-line (24x7) a atualizações de software, e correções de bugs com acesso a documentação, notas de lançamento e release notes para todos os produtos comtemplados na garantia de 36 (trinta e seis) meses; A garantia deverá permitir receber suporte ao vivo de especialistas, que orientara o passo a passo para identificar e resolver problemas relacionados, através de número de telefone gratuito no Brasil; Deve implementar BPDU Guard e Root Guard</t>
  </si>
  <si>
    <t>CÂMERA CFTV FIXA  BOX- TIPO 01</t>
  </si>
  <si>
    <t>Destinadas à captura das imagens em alta resolução em locais específicos, deverão ser nativamente IP, não sendo aceitas soluções analógicas com conversores não integrados à câmera. Deverá atender no mínimo, aos  seguintes requisitos relacionados: 30 fps em 5 MP ou até 180 fps em HDTV 720p; Tecnologia avançada de gravação em pouca luz e imagens WDR avançadas; Firmware assinado e inicialização segura; Estabilização eletrônica de imagem; Tecnologia integrada de redução de requisitos de largura de banda e armazenamento com suporte a H.264 e H.265; Deve possuir um sensor de imagem: CMOS RGB de 1/2,7 pol. com varredura progressiva; Possuir Lente com correção de IR, encaixe CS, P-irs; Varifocal 2.8–8 mm, F1.2; Campo de visão horizontal: 111°–38°; Campo de visão vertical: 81°–28°; Deve Possuir Filtro de bloqueio de infravermelho removível automaticamente com Iluminação mínima:  5 MP a 25/30 fps com imagem WDR avançada e tecnologia de gravação sob pouca luz: Cor: 0,13 lux a 50 IRE F1.2, P/B: 0,03 lux a 50 IRE F1.2; Possuir velocidade de Obturador: WDR: 1/33500 s a 1/5 s, Sem WDR: 1/50000 s a 1/5 s Deve possuir Chipset próprio do fabricante; Deve possuir memoria 1 GB de RAM, 512 MB de flash; Deve possuir Compactação de vídeo, H.264 (MPEG-4 Parte 10/AVC) perfis Baseline, Main e High; H.265 (MPEG-H Parte 2/HEVC) e Motion JPEG; Deve possuir Resolução 2592 x 1944 (5 MP) a 160 x 90, 2688 x 1512 (4 MP) a 160 x 90, 1920x1080 (HDTV 1080p) a 160x90, 1280 x 720 (HDTV 720p) a 160 x 90; Deve possuir Taxa de quadros modo de captura 5 MP: 25/30 fps (50/60 Hz), modo de captura 4 MP: 25/30 fps (50/60 Hz), modo de captura HDTV 720p: 180 fps; Deve possuir múltiplos streams configuráveis individualmente em H.264, H.265 e Motion JPEG com até 8 áreas de exibição recortadas individualmente; Deve possuir protocolo avançado de compressão embarcado na câmera que reduza cerca de 50% a mais de consumo de banda e storage, além dos protocolos H.264 e H.265 (wisestream, zipstream, streaming inteligente, H.265+, dentre outros); A câmera deve ser capaz de adaptar automaticamente a taxa de quadros por segundo de acordo com a atividade na cena, ajustando-se à demanda; Deve possibilitar Configurações da imagem: Saturação, contraste, brilho, nitidez, imagem WDR avançada: até 120 dB dependendo da cena, balanço de branco, limiar de alternância dia/noite, modo de exposição, zonas de exposição, contraste local, mapeamento de tons, compactação, orientação: auto 0°, 90°, 180°, 270°, incluindo Corridor Format, espelhamento de imagens, sobreposição dinâmica de texto e imagens, máscaras de privacidade, remoção de névoa, estabilização eletrônica de imagem, correção de distorção cilíndrica, perfis de cena: forense, vívido, visão geral de tráfego; Deve possuir Streaming de áudio bidirecional, full duplex; Codificação de áudio: AAC LC 8/16/32/48 kHz, g. 711 PCM 8 kHz, g. 726 ADPCM 8 kHz, Opus 8/16/48 kHz, LPCM 48 kHz, com taxa de bits configurável; Entrada/saída de áudio: Entrada para microfone externo, entrada de áudio, entrada digital com ring power, saída de áudio, microfone integrado (pode ser desativado), controle de ganho automático; Deve possuir Protocolos de rede: IPv4, IPv6 USGv6, ICMPv4/ICMPv6, HTTP, HTTPS, HTTP/2, TLS, QoS Layer 3 DiffServ, FTP, CIFS/SMB, SMTP, mDNS (Bonjour), UPnPTM, SNMP v1/v2c/v3 (MIB-II), DNS/DNSv6, DDNS, NTP, NTS, RTSP, RTP, SRTP/RTSPS, SFTP, TCP, UDP, IGMPv1/v2/v3, RTCP, ICMP, DHCPv4/v6, ARP, SSH, LLDP, CDP, MQTT v3.1.1, Syslog seguro (RFC 3164/5424, UDP/TCP/TLS), endereço Link-Local; Deve estar em conformidade com protocolo ONVIF® Profile G, ONVIF® Profile M, ONVIF® Profile S e ONVIF® Profile T; Deve possuir fluxo de vídeo seguro, homologado pelo Onvif Profile T. Tal compovação deverá ser realizada através do site https://www.onvif.org/conformant-products/. Não será aceita carta do fabricante da câmera para comprovação deste item; Deve possuir Interface de programação de aplicativo, API aberta para integração de software. Análise, detecção de impactos, eventos de armazenamento de borda, entrada externa supervisionada, nível de áudio, cronogramas; Deve possuir firmware assinado, com isso a câmera é capaz de identificar e impedir a exploração de vulnerabilidades e alterações não autorizadas, garantindo a confiabilidade e a segurança contínua do sistema de vigilância; Deve possuir procedimento de inicialização que comprove que o firmware do dispositivo é realmente assinado ou autorizado pelo fabricante, essa tecnologia visa criar uma camada de proteção que impede o uso de um firmware não reconhecido ou alterado; Deve possuir Suporte a cartões microSD/microSDHC/microSDXC Suporte a criptografia de cartões SD (AES-XTS-Plain64 256 bits); suporte à gravação em armazenamento de rede (NAS); Deve possuir segurança criptografada ponto a ponto, comprovada pelo fabricante; Deve possuir detecção de movimento por vídeo, vigia de movimento, vigia de cercas, vigia de vadiagem, alarme ativo de violação, detecção de áudio com suporte protetor de privacidade em tempo real;  Alimentação elétrica 12 – 28 VCC, máx. 9,7 W, típico 5,3 W; Power over Ethernet (PoE) IEEE 802.3af/802.3at Tipo 1 Classe 3, máx. 10,7 W, típica 5,4 W; Redundância de alimentação;  Deve possuir Condições operacionais de -10 °C a 55 °C (14 °F a 131 °F), Umidade relativa de 10 – 85% (sem condensação); Deve possuir Condições de armazenamento de -40 °C a 65 °C (-40 °F a 149 °F); Umidade relativa de 5 – 95% (sem condensação); Deve possuir as seguintes certificações: EMC, EN 55032 Classe A, EN 61000-3-2, EN 61000-3-3, EN 55024, EN 61000-6-1, EN 61000-6-2, FCC Parte 15, Subparte B Classe A, ICES-003 Classe A, VCCI Classe A, RCM AS/NZS CISPR 32 Classe A, KCC KN32 Classe A, KN35; Segurança: IEC/EN/UL 62368-1, CAN/CSA C22.2 No. 62368-1, IS 13252; Ambiente: IEC 60068-2-1, IEC 60068-2-2, IEC 60068-2-6, IEC 60068-2-14, IEC 60068-2-27, IEC 60068-2-78; Rede: NIST SP500-267; Deve possuir Lentes opcionais: Lens Computar i-CS 2.8-8.5 mm; Lens CS 4-10 mm F0.9 P-Iris; Lens i-CS 9-50 mm F1.5 8 MP; Tamron 5MP Lens P-Iris 8-50 mm F1.6; Theia Varifocal Ultra Wide Lens 1.8-3.0 mm; O fabricante deve possuir certificação ISO27001 válida, garantindo a integridade e segurança dos dados coletados pelos dispositivos do mesmo, tal comprovação deverá ser feito através da apresentação do certificado com data vigente a este certame; O fabricante deverá possuir um software de gestão de dispositivos gratuíto e que deverá ser capaz de atualizar firmware dos dispositivos de forma rápida e eficiente, visualização de garantia e tempo de expiração da mesma, aplicar funções de proteção cibernética, parâmetros de gravação e avisos de falhas; A câmera deverá ser fabricada sem PVC, seguindo o comprometimento ESG da Licitante; Possuir garantia do fabricante de todos os componentes da câmera de no mínimo 60 (sessenta) meses. Tal comprovação deve estar no datasheet do equipamento, não será aceito carta do fabricante ou garantia estendida; O fabricante deverá possuir assistência técnica oficial Nacional, a fim de agilizar qualquer tipo de chamado técnico para as câmeras; Deve possuir opções de idiomas: Inglês, alemão, francês, espanhol, italiano, russo, chinês simplificado, japonês, coreano, português, chinês tradicional, holandês, tcheco, sueco, finlandês, turco, tailandês, vietnamita, polonês;  A câmera deve ser 100% compatível com VMS em funcionamento (Genetec); O gabinete de proteção para áreas externas deve ser fornecido junto com a câmera com as seguintes características: Ser do mesmo fabricante da câmera, proporcionando assim uma perfeita montagem, Arctic Temperature Control, Invólucro duplo, Classificações IP66 e NEMA 4X, Classificação IK10; deve ter garantia de cinco anos do fabricante; deve ser em alumínio, ter proteção contra o sol e cobertura para cabos em policarbonato.</t>
  </si>
  <si>
    <t>CÂMERA CFTV FIXA BOX - TIPO 02</t>
  </si>
  <si>
    <t>Destinadas à captura das imagens em alta resolução em locais específicos, deverão ser nativamente IP, não sendo aceitas soluções analógicas com conversores não integrados à câmera. Deverá atender no mínimo, aos seguintes requisitos  relacionados; câmera fixa de rede IP colorida com pelo menos, 2.0 Megapixel de pixels efetivos; sensor de captura CMOS RGB de 1/2,8 pol. com varredura progressiva; Possuir Lentes: CS 2.8 – 8 mm F1.2, Campo de visão horizontal: 124°–42° Campo de visão vertical: 65°–24°; Filtro de bloqueio de infravermelho removível automaticamente; tecnologia de aprimoramento de imagem, com recurso de ajuste remoto de foco via interface de rede; Deve trabalha com iluminação mínima: HDTV 1080p 25/30 fps com tecnologia avançada de imagem WDR e tecnologia de gravação sob pouca luz: Cor: 0,05 lux a 50 IRE F1.2 P/B: 0,01 lux a 50 IRE F1.2; HDTV 1080p a 50/60 fps com tecnologia de gravação sob pouca luz: Cor: 0,10 lux a 50 IRE F1.2 P/B: 0,02 lux a 50 IRE F1.2; Deve possuir Velocidade do obturador WDR: 1/34500 s a 2 s, Sem WDR: 1/66500 s a 2 s; Deve possuir Chipset próprio do fabricant; Deve possuir memoria 1 GB de RAM, 512 MB de flash; Deve possuir formatos de compressão de imagem H.264 (MPEG-4 Parte 10/AVC) perfis Baseline, Main e High, H.265 (MPEG-H Parte 2/HEVC), Motion JPEG; Possuir Resolução de 1920 x 1080 (HDTV) a 160 x 90; Deve possuir Estabilização eletrônica de imagem; Possuir Múltiplos streams configuráveis individualmente em H.264, H.265 e Motion JPEG, com até 8 áreas de exibição recortadas individualmente; Deve possuir protocolo avançado de compressão embarcado na câmera que reduza cerca de 50% a mais de consumo de banda e storage, além dos protocolos H.264 e H.265 (zipstream, streaming inteligente, H.265+, dentre outros); A câmera deve ser capaz de adaptar automaticamente a taxa de quadros por segundo de acordo com a atividade na cena, ajustando-se à demanda.; Deve ser possível configurar na imagem: Saturação, contraste, brilho, nitidez, imagem WDR avançada: até 120 dB dependendo da cena, balanço de branco, limiar de alternância dia/noite, modo de exposição, zonas de exposição, contraste local, mapeamento de tons, compactação, orientação: auto 0°, 90°, 180°, 270°, incluindo Corridor Format, espelhamento de imagens, sobreposição dinâmica de texto e imagens, máscaras de privacidade, remoção de névoa, estabilização eletrônica de imagem, correção de distorção cilíndrica, perfis de cena: forense, vívido, visão geral de tráfego; Deve possuir Entrada/saída de áudio: Entrada para microfone externo, entrada de áudio, entrada digital com ring power, saída de áudio, microfone integrado (pode ser desativado), controle de ganho automático; Deve possuir Streaming de áudio, áudio Bidirecional, full duplex, com codificação de áudio AAC LC 8/16/32/48 kHz, g. 711 PCM 8 kHz, g. 726 ADPCM 8 kHz, Opus 8/16/48 kHz, LPCM 48 kHz; Deve atender os seguintes protocolos de rede: IPv4, IPv6 USGv6, ICMPv4/ICMPv6, HTTP, HTTPS, HTTP/2, TLS, QoS Layer 3 DiffServ, FTP, CIFS/SMB, SMTP, mDNS (Bonjour), UPnPTM, SNMP v1/v2c/v3 (MIB-II), DNS/DNSv6, DDNS, NTP, NTS, RTSP, RTP, SRTP/RTSPS, SFTP, TCP, UDP, IGMPv1/v2/v3, RTCP, ICMP, DHCPv4/v6, ARP, SSH, LLDP, CDP, MQTT v3.1.1, Syslog seguro (RFC 3164/5424, UDP/TCP/TLS), endereço Link-Local (configuração zero); Deve estar em conformidade com protocolo ONVIF® Profile G, ONVIF® Profile M, ONVIF® Profile S e ONVIF® Profile T; Deve possuir fluxo de vídeo seguro, homologado pelo Onvif Profile T. Tal compovação deverá ser realizada através do site https://www.onvif.org/conformant-products/. Não será aceita carta do fabricante da câmera para comprovação deste item: Deve possuir Análise, detecção de impactos, eventos de armazenamento de borda, entrada externa supervisionada, nível de áudio, cronogramas Deve possuir analise de objetos como: Classes de objetos: pessoas, veículos; Recursos: cruzamento de linhas, objeto na área, contagem de cruzamentos de linhas, tempo na área, Até 10 cenários; Metadados exibidos com trajetórias e caixas delimitadoras com código de cores e tabelas; Áreas de inclusão/exclusão poligonais; Dever possuir aplicativos integrados como: análise de objetos, detecção de movimento por vídeo, vigia de movimento, vigia de cercas, vigia de vadiagem, alarme ativo de violação, detecção de áudio; Deve possuir protetor de privacidade em tempo real; suporte a aplicativos adicionais se o dispositivo for usado com acessórios compatíveis; suportar à instalação de aplicativos de outros fabricantes; Deve possuir firmware assinado, com isso a câmera é capaz de identificar e impedir a exploração de vulnerabilidades e alterações não autorizadas, garantindo a confiabilidade e a segurança contínua do sistema de vigilância; Deve possuir procedimento de inicialização que comprove que o firmware do dispositivo é realmente assinado ou autorizado pelo fabricante, essa tecnologia visa criar uma camada de proteção que impede o uso de um firmware não reconhecido ou alterado; Deve possuir criptografia de cartões SD AES-XTS-Plain64 256bit; Segurança de rede IEEE 802.1X (EAP-TLS), HTTPS/HSTS, TLS v1.2/v1.3, Network Time Security (NTS), PKI de certificado X.509, filtragem de endereços IP; Deve possuir suporte a cartões  MicroSD/microSDHC/microSDXC, suporte a criptografia de cartões SD (AES-XTS-Plain64 256 bits) e suporte a gravação em armazenamento de rede (NAS); Deve possuir segurança criptografada ponto a ponto, comprovada pelo fabricante; Deve operar em temperatura de -10 °C a 55 °C (14 °F a 131 °F) Umidade relativa de 10 – 85%; com armazenagem a -40 °C a 65 °C (-40 °F a 149 °F) Umidade relativa de 5 – 95%; A Alimentação elétrica deve ser: 12 – 28 VCC, máx. 9,6 W, típico 4,9 W; Power over Ethernet (PoE) IEEE 802.3af/802.3at Tipo 1 Classe 3, máx. 9,6 W, típica 5,1 W; Possuir as seguintes certificações: EMC: EN 55032 Classe A, EN 61000-3-2, EN 61000-3-3, EN 55024, EN 61000-6-1, EN 61000-6-2, FCC Parte 15 Subparte B Classe A, ICES-003 Classe A, VCCI Classe A, RCM AS/NZS CISPR 32 Classe A, KCC KN32 Classe A, KN35; Segurança: IEC/EN/UL 62368-1, CAN/CSA C22.2 No. 62368-1, IS 13252; Ambiente: IEC 60068-2-1, IEC 60068-2-2, IEC 60068-2-6, IEC 60068-2-14, IEC 60068-2-27, IEC 60068-2-78; Rede: NIST SP500-267;  Deve possuir Lentes opcionais: Theia Varifocal Ultra Wide Lens 1.8-3.0 mm; Lens Computar i-CS 2.8-8.5 mm; Lens CS 4-10 mm F0.9 P-Iris; Lens i-CS 9-50 mm F1.5 8 MP; Tamron 5MP Lens P-Iris 8-50 mm F1.6; O fabricante deverá possuir um software de gestão de dispositivos gratuíto e que deverá ser capaz de atualizar firmware dos dispositivos, visualização de garantia e tempo de expiração da mesma, aplicar funções de proteção cibernética, parâmetros de gravação e avisos de falhas; A câmera deverá ser fabricada sem PVC, seguindo o comprometimento ESG da Licitante; Possuir garantia do fabricante de todos os componentes da câmera de no mínimo 60 (sessenta) meses. Tal comprovação deve estar no datasheet do equipamento, não será aceito carta do fabricante ou garantia estendida; O fabricante deverá possuir assistência técnica oficial Nacional, a fim de agilizar qualquer tipo de chamado técnico para as câmeras; Deve possuir opções de idiomas: Inglês, alemão, francês, espanhol, italiano, russo, chinês simplificado, japonês, coreano, português, chinês tradicional, holandês, tcheco, sueco, finlandês, turco, tailandês, vietnamita, polonês; A câmera deve ser 100% compatível com o VMS em funcionamento (Genetec); O fabricante deve possuir certificação ISO27001 válida, garantindo a integridade e segurança dos dados coletados pelos dispositivos do mesmo, tal comprovação deverá ser feito através da apresentação do certificado com data vigente a este certame; O gabinete de proteção para áreas externas deve ser fornecido junto com a câmera com as seguintes características: Ser do mesmo fabricante da câmera, proporcionando assim uma perfeita montagem, Arctic Temperature Control, Invólucro duplo, Classificações IP66 e NEMA 4X, Classificação IK10; deve ter garantia de cinco anos do fabricante; deve ser em alumínio, ter proteção contra o sol e cobertura para cabos em policarbonato.</t>
  </si>
  <si>
    <t>CÂMERA CFTV FIXA DOME - TIPO 03</t>
  </si>
  <si>
    <t>Destinadas à captura das imagens em alta resolução em locais específicos, deverão ser nativamente IP, não sendo aceitas soluções analógicas com conversores não integrados à câmera. Deverá atender no mínimo, aos seguintes requisitos relacionados; Câmera fixa de rede IP colorida em mini dome, com pelo menos, 2.0 Megapixel de pixels efetivos; Possuir sensor de captura de 1/2.8 de polegada tipo CCD ou CMOS RGB de varredura progressiva; iluminação mínima de 0,1 lux no modo colorido e 0,001 lux no modo Branco e Preto, F1.8/F1.6; função Day&amp;Night, com Filtro de bloqueio de infravermelho removível automaticamente ângulo de visão de: 36° - 93,0° (horizontal), 53°–20° (vertical); Deve possuir tecnologia de otimização de imagem que permita ajustar: compactação, cor, brilho, saturação, nitidez, contraste, balanço de branco, controle de exposição, compensação de luz de fundo, ajuste fino de comportamento com pouca luz, rotação, amplo alcance; Deve Possuir obturador eletrônico com ajuste mínimo de 1/66500 s a 2 s; dinâmico (WDR) – contraste dinâmico, espelhamento de imagens; Deve possuir chipset próprio do fabricante; Deve possuir memória 1024 MB de RAM, 8192 MB de flash; Deve possuir interface de rede Ethernet 10Base-T/100Base-TX; Deve possuir formatos de compressão de imagem M-JPEG, H.26 4 e H.265;  Deve possuir resolução de 1920 x 1080 (HDTV) a 160 x 90; Deve possuir Múltiplos streams configuráveis individualmente em H.264, H.265 eMotion JPEG; Deve suportar instalação de aplicativos (APP) de outros fabricantes; Web-server integrado na câmera; Deve possuir protocolo avançado de compressão embarcado na câmera que reduza cerca de 50% a mais de consumo de banda e storage, além dos protocolos H.264 e H.265 (wisestream, zipstream, streaming inteligente, H.265+, dentre outros). A câmera deve ser capaz de adaptar automaticamente a taxa de quadros por segundo de acordo com a atividade na cena, ajustando-se à demanda;  Deve possuir detecção de movimento por vídeo, alarme ativo de violação, detecção de áudio; A câmera deverá possuir módulo de inteligência artificial Deep Learning; A câmera deverá ser capaz de classificar pessoas e veículos; A câmera deverá ser capaz de classificar tipos de veículos (carros, ônibus, caminhões e motos); A câmera deverá possuir capacidade de funcionar mais de um analítico ao mesmo tempo e que não afete a seleção da compressão de vídeo; A câmera deverá possuir analíticos de pessoas ou veículos na área, cruzamento de linha, contagem de cruzamento de linhas, tempo na área, ocupação na área, com no mínimo 10 áreas; Deve possuir segurança com proteção por senha, filtragem de endereços IP, autenticação Digest, criptogr afia HTTPS, controle de acesso à rede padrão IEEE 802.1X; IEEE 802.1X (EAP-TLS), IEEE 802.1AR, HTTPS/HSTS, TLS v1.2/v1.3, Network Time Security (NTS), PKI de certificado X.509; Deve possuir firmware assinado, com isso a câmera é capaz de identificar e impedir a exploração de vulnerabilidades e alterações não autorizadas, garantindo a confiabilidade e a segurança contínua do sistema de vigilância; Proteção contra atrasos por força bruta, autenticação digest, proteção por senha, criptografia de cartões SD AES-XTS-Plain64 256bit; Deve possuir procedimento de inicialização que comprove que o firmware do dispositivo é realmente assinado ou autorizado pelo fabricante, essa tecnologia visa criar uma camada de proteção que impede o uso de um firmware não reconhecido ou alterado; Módulo de computação criptográfica com ID do dispositivo do fabricante, vídeo assinado, armazenamento de chaves seguro (proteção de hardware com certificação CC EAL4+ de chaves e operações criptográficas); Deve suportar protocolos: IPv4, IPv6 USGv6, ICMPv4/ICMPv6, HTTP, HTTPS, HTTP/2, TLS, QoS Layer 3 DiffServ, FTP, SFTP, CIFS/SMB, SMTP, mDNS (Bonjour), UPnP®, SNMP v1/v2c/v3 (MIB-II), DNS/DNSv6, DDNS, NTP, NTS, RTSP, RTCP, RTP, SRTP/RTSPS, TCP, UDP, IGMPv1/v2/v3, DHCPv4/v6, ARP, SSH, SIP, LLDP, CDP, MQTT v3.1.1, Syslog seguro (RFC  164/5424, UDP/TCP/TLS), endereço Link-Local (configuração zero); Deve permitir inclusão de informações de texto sobrepostas a imagem; O fabricante ou câmera deverá ter conformidade com protocolo: ONVIF® Profile G, ONVIF® Profile M, ONVIF® Profile S e ONVIF® Profile T; Deve possuir fluxo de vídeo seguro, homologado pelo Onvif Profile T. Tal comprovação deverá ser realizada através do site https://www.onvif.org/conformant-products/. Não sendo aceita carta do fabricante da câmera para comprovação deste item; Deve possuir suporte a cartões microSD/microSDHC/microSDXC, suporte a criptografia de cartões SD (AES-XTS-Plain64 256 bits) e suporte à gravação em armazenamento de rede (NAS); Deve possuir segurança criptografada ponto a ponto, comprovada pelo fabricante; Deve possuir opção de alimentação: Power over Ethernet (PoE) IEEE 802.3af/802.3at Tipo 1 Classe 3; Típico 4,8 W, máx. 10,7 W; E/S: Bloco de terminais com 4 pinos de 2,5 mm (0,098 pol.) para 1 entrada digital supervisionada e 1 saída digital (saída de 12 VCC, carga máx. 25 mA); Deve possuir suporte a áudio bi-direcional integrado a câmera, entrada de áudio, saída de alto falante, suporte aos protocolos de áudio: G.711, áudio 9 mm: Bloco terminal com 4 pinos de 2,5 mm (0,098 pol.) para entrada e saída de áudio, 22 mm: Entrada de 3,5 mm para microfone/linha; Suportar temperatura máxima de operação: -30ºC a +50ºC; Devido ao local de instalação as câmeras deverão possuir classificação NEMA 4X, a fim de ter proteção contra corrosão, IP66 e IK10, sendo parte integrante da câmera com tampa transparente em policarbonato; kits de acessórios para montagem em postes de ferro galvanizado e kits para montagem em paredes e tetos; Possuir as seguintes certificações: EMC, EN 50121-4, EN 55032 Classe A, EN 55035, EN 61000-3-2, EN 61000-3-3, EN 61000-6-1, EN 61000-6-2, FCC, Parte 15 Subparte B Classe A, ICES-3(A)/NMB-3(A), IEC 62236-4, KC KN32 Classe A, KC KN35, RCM AS/NZS CISPR 32 Classe A, VCCI Classe A; O fabricante deve possuir certificação ISO27001 válida, garantindo a integridade e segurança dos dados coletados pelos dispositivos do mesmo, tal comprovação deverá ser feito através da apresentação do certificado com data vigente a este certame; O fabricante deverá possuir um software de gestão de dispositivos gratuito e que deverá ser capaz de atualizar firmware dos dispositivos de forma rápida e eficiente, visualização de garantia e tempo de expiração da mesma, aplicar funções de proteção cibernética, parâmetros de gravação e avisos de falhas; A câmera deverá ser fabricada sem PVC, seguindo o comprometimento ESG da Licitante; Possuir garantia do fabricante de todos os componentes da câmera de no mínimo 60 (sessenta) meses. Tal comprovação deve estar no datasheet do equipamento, não será aceito carta do fabricante ou garantia estendida; O fabricante deverá possuir assistência técnica oficial Nacional, a fim de agilizar qualquer tipo de chamado técnico para as câmeras;  Deve possuir Opções de idiomas: Inglês, alemão, francês, espanhol, italiano, russo, chinês simplificado, japonês, coreano, português, polonês, chinês tradicional, holandês, tcheco, sueco, finlandês, turco, tailandês, vietnamita;  Deve ser 100% Homologada pelo VMS utilizado atualmente (Genetec).</t>
  </si>
  <si>
    <t>CÂMERA CFTV PTZ - TIPO 04</t>
  </si>
  <si>
    <t xml:space="preserve">Destinadas à captura das imagens em alta resolução em locais específicos, deverão ser nativamente IP, não sendo aceitas soluções analógicas com conversores não integrados à câmera. Deverá oferecer as seguintes características: resolução HDTV 1080p 1920 x 1080 a 320 x 180 com zoom óptico de 40x, Tecnologia de baixa iluminação avançada,  Rastreamento automático e auxílio de orientação, análise integrada, TPM, certificação FIPS 140-2 nível 2; Deve possuir Sensor de captura de 1/2.8 de polegada com varredura progressiva; Deve Possuir lente 4,25 – 170 mm, F1.6–4.95, campo de visão horizontal: 65,1° – 2,00° (1080p), Campo de visão vertical: 39,1° – 1,18° (1080p), Foco automático, íris automática; A câmera deve possuir filtro de bloqueio de infravermelho removível automaticamente, com iluminação mínima de Cor: 0,1 lux a 30 IRE, F1.6, P/B: 0,002 lux a 30 IRE, F1.6, Cor: 0,15 lux a 50 IRE, F1.6, P/B: 0,003 lux a 50 IRE, F1.6; a velocidade do obturador deve ser de  1/11000 s a 1/3 s com 50 Hz e 1/11000 s a 1/3 s com 60 Hz; controle PTZ de Pan: 360° contínuo, 0,05° – 450°/s, Tilt: 220°, 0,05° – 450°/s, Zoom: óptico de 40x e digital de 12x; E-Flip; 256 posições PTZ predefinidas, gravação de tour (no máximo 10, duração máxima de 16 minutos cada), guard tour (no máximo 100), definição de novo pan 0°, velocidade de zoom ajustável, recuperação de foco; O chipset deve ser do próprio fabricante; Memória de 1024 MB de RAM, 512 MB de flash; Deve possuir compactação de vídeo H.264 (MPEG-4 Parte 10/AVC) perfis Baseline, Main e High, H.265 (MPEG-H Part 2/HEVC) perfil Main, Motion JPEG; com uma taxa de quadros de até 50/60 fps (50/60 Hz) em HDTV 1080p e Múltiplos streams configuráveis individualmente em H.264, H.265 e Motion JPEG; Deve possuir protocolo avançado de compressão embarcado na câmera que reduza cerca de 50% a mais de consumo de banda e storage, além dos protocolos H.264 e H.265 (wisestream, zipstream, streaming inteligente, H.265+, dentre outros). A câmera deve ser capaz de adaptar automaticamente a taxa de quadros por segundo de acordo com a atividade na cena, ajustando-se à demanda; Deve possuir Filtragem de endereços IP, criptografia HTTPS, controle de acesso à rede IEEE 802.1 x (EAP-TLS), log de acesso de usuários, gerenciamento centralizado de certificados, armazenamento de chaves seguro (CC EAL4), TPM (certificação FIPS 140-2); Deve possuir firmware assinado, com isso a câmera é capaz de identificar e impedir a exploração de vulnerabilidades e alterações não autorizadas, garantindo a confiabilidade e a segurança contínua do sistema de vigilância; Deve possuir procedimento de inicialização que comprove que o o firmware do dispositivo é realmente assinado ou autorizado pelo fabricante, essa tecnologia visa criar uma camada de proteção que impede o uso de um firmware não reconhecido ou alterado; Possuir os seguinte protocolos de rede: IPv4, IPv6 USGv6, ICMPv4/ICMPv6, HTTP, HTTP/2, HTTPS, TLS, QoS Layer 3 DiffServ, FTP, SFTP, CIFS/SMB, SMTP, mDNS (Bonjour), UPnP®, SNMP v1/v2c/v3 (MIB-II), DNS/DNSv6, DDNS, NTP, NTS, RTSP, RTP, SRTP/RTSPS, TCP, UDP, IGMPv1/v2/v3, RTCP, ICMP, DHCPv4/v6, ARP, SSH, NTCIP, LLDP, CDP, MQTT, Syslog seguro (RFC 3164/5424, UDP/TCP/TLS), endereço Link-Local (configuração zero); Possuir API aberta para integração de software; e ser homologado nos protocolos ONVIF® Profile G, ONVIF® Profile S e ONVIF® Profile T; Deve possuir fluxo de vídeo seguro, homologado pelo Onvif Profile T. Tal comprovação deverá ser realizada através do site https://www.onvif.org/conformant-products/. Não será aceita carta do fabricante da câmera para comprovação deste item; Deve possuir análise de objetos: Classes de objetos: pessoas, veículos, Condições de acionamento: Cruzamento de linhas, objetos na área, tempo na área BETA até 10 cenários, metadados exibidos com trajetórias e caixas delimitadoras com código de cores, áreas de inclusão/exclusão poligonais, configuração de perspectivas, Evento de ONVIF® Motion Alarm Deve possuir análise de objetos, detecção de movimento por vídeo, vigia de movimento, vigia de cercas, vigia de vadiagem, rastreamento automático, gatekeeper ativo, análise básica como: remoção de objetos, detector de entradas/saídas, contador de objetos Deve Suportar à instalação de aplicativos de outros fabricantes;  Deve possuir segurança de borda com Firmware assinado, proteção contra atrasos por força bruta, autenticação digest, proteção por senha, criptografia de cartões SD AES-XTS-Plain64 256bit, Inicialização segura, módulo de computação criptográfica com armazenamento de chaves seguro (proteção por hardware com certificação CC EAL4+, FIPS 140-2 Nível 2 de operações e chaves de criptografia); Devido ao local de instalação as câmeras deverão possuir classificação NEMA 4X, afim de ter proteção contra corrosão; IP66, IP67 e IK10 caixa metálica (alumínio), dome transparente em policarbonato (PC), proteção contra sol (PC/ASA) sem a utilização de PVC;  A alimentação elétrica deve ser High PoE 60 W SFP midspan: 100 – 240 VCA, máx. 66,1 W; Consumo da câmera: típico 14 W, máx. 51 W; Deve suportar cartões SD/SDHC/SDXC, criptografia de cartões SD, gravação em armazenamento de rede (NAS); Deve possuir segurança criptografada ponto a ponto, comprovada pelo fabricante; Deve Suportar temperatura de operação: -30ºC a +50ºC; com condições de armazenamento de -40 °C a 65 °C (-40 °F a 149 °F), Umidade relativa de 5 – 95% (sem condensação); Deve possuir as seguintes certificações: EN 55032 Classe A, EN 55035, EN 61000-3-2, EN 61000-3-3, EN 61000-6-1, EN 61000-6-2, EN 55024, FCC Parte 15 Subparte B Classe A, ICES-003 Classe A, VCCI Classe A, RCM AS/NZS CISPR 32 Classe A, KCC KN32 Classe A, KN35 EN 50121-4, IEC 62236-4; Segurança: IEC/EN/UL 60950-1, IS 13252, IEC/EN/UL 60950-22, IEC/EN/UL 62368-1; Ambiente: IEC/EN 60529 IP66/IP67, NEMA TS 2 (2.2.7-2.2.9), IEC 62262 IK10, ISO 4892-2, EN 50121-4, IEC 62236-4, IEC 60068-2-1, IEC 60068-2-2, IEC 60068-2-6, IEC 60068-2-14, IEC 60068-2-27, IEC 60068-2-60, IEC 60068-2-78, NEMA 250 Tipo 4X; Rede: NIST SP500-267, Midspan: EN 60950-1, GS, UL, cUL, CE, FCC, VCCI, CB, KCC, UL-AR; O fabricante deve possuir certificação ISO27001 válida, garantindo a integridade e segurança dos dados coletados pelos dispositivos do mesmo, tal comprovação deverá ser feito através da apresentação do certificado com data vigente a este certame; O fabricante deverá possuir um software de gestão de dispositivos gratuito e que deverá ser capaz de atualizar firmware dos dispositivos de forma rápida e eficiente, visualização de garantia e tempo de expiração da mesma, aplicar funções de proteção cibernética, parâmetros de gravação e avisos de falhas; A câmera deverá ser fabricada sem PVC, seguindo o comprometimento ESG da licitante; Possuir garantia do fabricante de todos os componentes da câmera de no mínimo 60 (sessenta) meses. Tal comprovação deve estar no datasheet do equipamento, não será aceito carta do fabricante ou garantia estendida; O fabricante deverá possuir assistência técnica oficial Nacional, a fim de agilizar qualquer tipo de chamado técnico para as câmeras; Deve possuir opções de idiomas: Inglês, alemão, francês, espanhol, italiano, russo, chinês simplificado, japonês, coreano, português, chinês tradicional, holandês, tcheco, sueco, finlandês, turco, tailandês, vietnamita, polonês;  A câmera deve estar 100% Homologada pelo VMS utilizado atualmente (Genetec). </t>
  </si>
  <si>
    <t xml:space="preserve"> DIO - Distribuidor Interno Óptico para cassetes MPO – 1U</t>
  </si>
  <si>
    <t>pç</t>
  </si>
  <si>
    <t>Com as seguintes especificações técnicas: Deve possuir altura de 1U; Dimensão compatível com o padrão 19”;  Devem permitir a instalação de até 04 cassetes ou placas com adaptadores ópticos na face frontal do DIO; Devem ser capaz de permitir a aplicação com cabos ópticos pré-terminados com conectores ópticos LC e MPO; Capacidade para até 96 fibras com módulos cassetes MPO, para conectores LC duplex; Deve possuir gaveta deslizante com sistema de trilhos, facilitando a manutenção sem que haja necessidade de retirá-las do rack;  Deve ter organizador de patch cords ópticos frontal acoplado ao painel do DIO;  Deve permitir sua instalação em racks fechados com portas através da remoção do organizador de patch cords que se estende para frente com relação ao primeiro plano do de fixação do rack;  Deve possuir guia de cordões ópticos na parte frontal para garantir a segurança dos cordões ópticos nele instalados; Deve ser oferecida pelo fabricante a possibilidade de aquisição de tampas cegas para fechar os espaços não ocupados do DIO, protegendo assim as fibras ópticas dentro do mesmo; As bandejas devem contar com recortes para a inserção dos cabos de fibra óptica fim de melhorar o manejo dos feixes de cabos; 	Deverá ser colocada uma proteção plástica que impeça o contato do metal do corpo da bandeja com o cabo que ingressa na mesma; Deverão ser fornecidos todos os elementos adequados para a fixação do cabo na bandeja; A Bandeja deve permitir a instalação em seu interior de sub-bandejas para fusão, a fim de garantir expansão da quantidade fibras ópticas dentro do bastidor; Deve permitir a instalação de painéis modulares administráveis sobre os quais serão instalados os acopladores de Fibra de tipo LC/LC ou Módulos MPO/LC. Os painéis adicionalmente deverão permitir a instalação no futuro de outro tipo de acopladores de fibra óptica, tais como ST, SC, MPO a fim de preservar o investimento; Devem estar de acordo com a diretiva RoHS 2002/95/EC; O item deve ser compatível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</si>
  <si>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Cassete MPO 12 fibras – 06 adaptadores LC Duplex – OM4</t>
  </si>
  <si>
    <t>Os cassetes MPO deverão possuir as seguintes características técnicas obrigatórias: Os Módulos de Fibra Óptica devem possuir 06 portas duplex para conectores LC pela parte frontal de acordo com a norma TIA 568B.3, e devem cumprir com FOCIS-10; Na parte traseira do Modulo deve existir um conector MPO de 12 fibras; Devem poder ser instalados nos Patch Panels ofertados neste processo;  Devem ser 100% testados em Fábrica; Devem ser de cor verde-aqua para o padrão multímodo OM4; Devem incluir tampas de proteção tanto frontal como posterior para as posições não utilizadas; Deve ser acompanhado de teste de perda de retorno e perda de inserção; Devem estar de acordo com a diretiva RoHS 2002/95/EC;  O item deve ser compatível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</si>
  <si>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Cassete MPO 24 fibras – 12 adaptadores LC Duplex – OM4</t>
  </si>
  <si>
    <t>Os cassetes MPO deverão possuir as seguintes características técnicas obrigatórias: Os Módulos de Fibra Óptica devem possuir 12 portas duplex para conectores LC pela parte frontal de acordo com a norma TIA 568B.3, e devem cumprir com FOCIS-10; Na parte traseira do Modulo devem existir dois conectores MPO de 12 fibras; Devem poder ser instalados nos Patch Panels ofertados neste processo;  Devem ser 100% testados em Fábrica; Devem ser de cor verde-aqua para o padrão multímodo OM4; Devem incluir tampas de proteção tanto frontal como posterior para as posições não utilizadas; Deve ser acompanhado de teste de perda de retorno e perda de inserção; Devem estar de acordo com a diretiva RoHS 2002/95/EC; O item deve ser compatível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</si>
  <si>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Cassete MPO 12 fibras – 06 adaptadores LC Duplex – SM</t>
  </si>
  <si>
    <t>Os cassetes MPO deverão possuir as seguintes características técnicas obrigatórias: Os Módulos de Fibra Óptica devem possuir 06 portas duplex para conectores LC pela parte frontal de acordo com a norma TIA 568B.3, e devem cumprir com FOCIS-10; Na parte traseira do Modulo deve existir um conector MPO de 12 fibras; Devem poder ser instalados nos Patch Panels ofertados neste processo;  Devem ser 100% testados em Fábrica; Devem ser de cor azul para o padrão single-mode;  Devem incluir tampas de proteção tanto frontal como posterior para as posições não utilizadas; Deve ser acompanhado de teste de perda de retorno e perda de inserção; Devem estar de acordo com a diretiva RoHS 2002/95/EC; O fabricante deverá contar com certificação IS0 9001 e ISO 14001 vigente; O item deve ser compatível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</si>
  <si>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 xml:space="preserve">Cassete MPO 24 fibras – 12 adaptadores LC Duplex – SM   </t>
  </si>
  <si>
    <t>Os cassetes MPO deverão possuir as seguintes características técnicas obrigatórias: Os Módulos de Fibra Óptica devem possuir 12 portas duplex para conectores LC pela parte frontal de acordo com a norma TIA 568B.3, e devem cumprir com FOCIS-10; Na parte traseira do Modulo devem existir dois conectores MPO de 12 fibras; Devem poder ser instalados nos Patch Panels ofertados neste processo; Devem ser 100% testados em Fábrica; Devem ser de cor azul para o padrão single-mode; Devem incluir tampas de proteção tanto frontal como posterior para as posições não utilizadas; Deve ser acompanhado de teste de perda de retorno e perda de inserção; Devem estar de acordo com a diretiva RoHS 2002/95/EC; O fabricante deverá contar com certificação IS0 9001 e ISO 14001 vigente; O item deve ser compatível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</si>
  <si>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Cabos Ópticos pré-terminados MPO-MPO – OM4</t>
  </si>
  <si>
    <t>Com as seguintes especificações: deve cumprir ou superar as especificações da norma ANSI/TIA-568-B.3; Deve suportar no mínimo as seguintes aplicações: IEEE 802.3 (FOIRL, 10BASE-F, 1000BASE SX/LX), ATM (155 Mb/s, 622 Mb/s, 1.2 e 2.4 Gbps), FDDI 100 Mb/s e FC-PH (1062 Gbps); O diâmetro do núcleo das fibras deve ser de 50 µm e o diâmetro da via deve ser de 125 µm; Configuração Trunk Cable pré-conectorizado com conectores MPO fêmea - MPO fêmea (conector de 12 fibras); O cabo de fibra óptica deve ser do tipo LSZH para distribuição interna e construção Tight Buffered de 900 µm para uso interno (não-geleada); Cabos com 12 fibras; Os parâmetros mínimos de temperatura que a fibra óptica deve suportar sem que sua operação e rendimento sejam afetados deve ser entre 0 ºC e +60 ºC; O comprimento de Onda que a fibra deverá transmitir será nas janelas de 850nm e 1300 nm; A atenuação máxima permitida será de 03 dB/km @ 850 nm e 01dB/km @ 1300 nm; A largura de Banda da fibra deverá ser no mínimo de 3500 MHz/km @ 850 nm e 500 MHz/KM @ 1300 nm (OM4); Deverá ser entregue, junto com a entrega dos cabos, relatórios de testes do lote do cabo usado na construção do cabo pré-conectorizado entregue para a obra, contendo os seguintes dados e resultados dos seguintes parâmetros: Código do Produto, Data dos Testes, Atenuação em dB/km de cada fibra do cabo para os comprimentos de onda de 850nm e 1300nm, ou ainda ser entregue código para consulta destes parâmetros pela internet através de codificação única que mostre os resultados de testes do lote do cabo utilizado; Acompanhar teste com RL (Perda de Retorno) e IL (perda de Inserção) para cada ponta do cabo troncal; A fibra óptica deverá suportar velocidades de transmissão de 10 Gbps para distâncias de 300 m @ 850/1300 nm; A máxima força de tensão para a instalação do cabo de fibra não deve ser maior a 667 N (150 lbs); Devem estar de acordo com a diretiva RoHS 2002/95/EC;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</si>
  <si>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Cabos Ópticos pré-terminados MPO-MPO – SM</t>
  </si>
  <si>
    <t>Com as seguintes especificações: configuração Trunk Cable pré-conectorizado com conectores MPO fêmea - MPO fêmea (conector de 12 fibras); O cabo de fibra óptica deve ser do tipo LSZH para distribuição interna e construção Tight Buffered de 900 µm para uso interno (não-geleada); Cabos com 12 fibras SM; Os parâmetros mínimos de temperatura que a fibra óptica deve suportar sem que sua operação e rendimento sejam afetados deve ser entre 0 ºC e +60 ºC; Deverá apresentar perda por inserção típica de 0,50 e perda por retorno de 40dB para os conectores MPO; Deverá ser entregue, junto com a entrega dos cabos, relatórios de testes do lote do cabo usado na construção do cabo pré-conectorizado entregue para a obra, contendo os seguintes dados e resultados dos seguintes parâmetros: Código do Produto, Data dos Testes, Atenuação em dB/km de cada fibra do cabo para os comprimentos de onda de 1310nm e 1550nm, ou ainda ser entregue código para consulta destes parâmetros pela internet através de codificação única que mostre os resultados de testes do lote do cabo utilizado; Acompanhar teste com RL (Perda de Retorno) e IL (perda de Inserção) para cada ponta do cabo troncal; Devem estar de acordo com a diretiva RoHS 2002/95/EC; O item deve ser compatível com sistema automatizado de gerenciamento da infraestrutura de telecomunicações, redes e TI conforme ABNT NBR 16869-4; Todos os componentes que compõe a solução do cabeamento estruturado, tais como Patch Panels Metálicos, Bastidores Ópticos, Cabos ópticos e metálicos devem ser de um único fabricante e mesma linha de produto, garantindo assim total compatibilidade na instalação dos mesmos.</t>
  </si>
  <si>
    <t>Extensor PoE</t>
  </si>
  <si>
    <t xml:space="preserve">Com as seguintes especificações técnicas: Capacidade de um mínimo de 25,5W por porta RJ-45, em conformidade com a norma IEEE 802.3at;  Cada porta Ethernet RJ-45 deverá suportar largura de banda 10/100/1000 Mbps;  Comprovação de certificação IP66 para proteção contra jatos d’água e poeira; Deverão ser dotadas de bandeja de emenda, conversor de mídia óptica, injetor PoE, circuitos de alimentação;  Comprovar compatibilidade mecânica entre os componentes internos;  Possuir circuitos de proteção para surtos de até 4KA; Possuir circuitos de controle de polaridade, no caso de alimentação em corrente contínua;  O conjunto deverá suportar 65°C de temperatura, assumindo 45ºC de temperatura ambiente, mais 20ºC de incidência solar sobre a caixa; Todas as caixas de campo deverão comprovodamente possuir sistema de alimentação ininterrupta por, no mínimo, 60 minutos, na condição de falta de energia; </t>
  </si>
  <si>
    <t>Cabo Energizado</t>
  </si>
  <si>
    <t xml:space="preserve">Com as seguintes especificações técnicas: fibras monomodo, com mínimo de 4 vias, do tipo OS2 (ZWP);  Dotado de condutores elétricos com secção transversal 12AWG; Capacidade de instalação aérea ou subterrânea; Flexibilidade mecânica capaz de suportar um raio de curvatura mínimo de 45mm; Versão para instalação interna e externa deverá ter classe de flamabilidade Riser (CMR) e ser livre de halogêneos (LSZH);  Uma única infraestrutura seca poderá ser utilizada apenas no emprego de circuitos de alimentação NEC Classe 2 (circuitos de baixa tensão de até 60Vcc) para as caixas de campo. No caso de alimentação em tensão alternada 127-220Vac, deverão ser utilizadas calhas, conduítes ou instalações subterrâneas distintas;  Os cordões ópticos e pigtails deverão ser também do tipo OS2 (ZWP)
</t>
  </si>
  <si>
    <t>Fonte de Alimentação DC 48V</t>
  </si>
  <si>
    <t>Com as seguintes especificações técnicas: Ser padrão 19 polegadas;  Range de Corrente de entrada – 0 a 20A;  Range de Tensão de Entrada - -42Vdc a -60Vdc; Range de Tensão de Saída -42Vdc a -58Vdc; Tensão de Saída Nominal -57Vdc; Normas de segurança CSA C22.2 No. 60950-1-03; Compatibilidade/Iterferência Eletromagnática – FCC-CFR, Part 15, sub-part B | GR1089 Class A; Potência Total de Saida – 100W por circuito; Temperatura de Operção - -40ºC a +65ºC; Humidade Relatica 5% a 95% sem condensação; Normas de Compliance EN61000-4-2 level 4</t>
  </si>
  <si>
    <t>Conector para MPTL</t>
  </si>
  <si>
    <t>Com as seguintes especificações técnicas: Deve permitir a conectorização de cabos sólidos e flexiveis; Os testes de certificação devem ser realizados com ponteira de canal normal; Suportar cabos F/UTP, F/FTP, S/FTP; Atender CAT6 e Cat6A; Suportar condutores de 22 a 26AWG; As dimensões do produto devem ser:  altura máxima 30mm, profundidade máxima de 74mm, largura máxima de 40mm; Deve permitir sua instalação dentro de conduletes ou caixas de embutir  4x2 sem a necessidade de adaptações; Temperatura de operação -10 °C  a +60 °C ; Temperatura de armazenamento -40 °C a +70 °C;  Humidade relativa até 95% sem condensação; Deve atender característica de flamabilidade Plenum; Ser do mesmo fabricante do restante da solução de cabeamento estruturado; Deve atender a UL94-V0; Deve possuir certificação ETL; Deve atender as diretivas RoHS;  Deve aceitar os padrões de conectorização T568 A ou T568B; Deve permitir 750 reutilizações.</t>
  </si>
  <si>
    <t>Suporte para câmera PTZ</t>
  </si>
  <si>
    <t>Suporte para câmera FIXA compatível com câmeras Axis (instalada atualmente)</t>
  </si>
  <si>
    <t>Caixa de proteção para câmera fixa compatível com câmeras Axis (instalada atualmente)</t>
  </si>
  <si>
    <t>Adaptador de fixação – parede para Câmera</t>
  </si>
  <si>
    <t>Modulo De proteção  compativel para câmeras Axis</t>
  </si>
  <si>
    <t>Lente compatível com câmera modelo - Axis P1365-e (instalada atualmente)</t>
  </si>
  <si>
    <t xml:space="preserve">Chassis Rack 19” para acomodação de conversores de mídia </t>
  </si>
  <si>
    <t>NOBREAK - TIPO 01 - 30 KVA - TRIFASICO características mínimas:</t>
  </si>
  <si>
    <t xml:space="preserve">Com gabinete em chapa de aço com tratamento anticorrosivo e pintura eletrostática com tinta epóxi. Possuir os seguintes componentes: Retificador e booster PFC com IGBT; Carregador de baterias IGBT; Inversor IGBT; Controle de processador de sinal digital (DSP) dedicado; Controlador incorporado para interfaces de Entrada / Saída; Chave estática eletrônica e alimentação de by-pass; Chave manual de by-pass para manutenção; Armário para as baterias; Chave manual liga/desliga externa ao gabinete;  Sinalização visual exibida na parte frontal do painel através de leds e display LCD. Sinalização sonora de alarmes críticos.  Execução de teste automático do banco de baterias Capacidade de desligamento temporário automático durante uma interrupção prolongada de energia com término de autonomia das baterias. Possuir interface serial RS232 para comunicação em tempo real com estação gerenciadora das sinalizações críticas.  O equipamento deve suportar o gerenciamento remoto via SNMP e WEB através de interface de comunicação TCP/IP.  Tipo on-line constituído de retificador, banco de baterias e inversor, com dupla conversão e isolamento de energia. As cargas de saída deverão ser alimentadas permanentemente pelo inversor, na presença de energia da rede ou não. Saída estabilizada da rede.  Possuir transformador isolador. Possuir chave estática. Possuir chave by-pass automática, no caso de sobrecarga ou falha do nobreak.  Possuir chave by-pass manual para manutenção.  Tempo de transferência do nobreak para a chave by-pass e vice-versa sem interrupção. Supressão de interferência eletromagnética.  Possuir recursos de gestão de baterias para aumento da vida útil do banco de baterias.  Possuir ventilação forçada com ventilador. Possuir rodízios para movimentação do nobreak.  Características Elétricas   Potência Mínima de Saída: 30 kVA.  Forma de Onda do Sinal de Saída: senoidal e estabilizada.  Tensão Nominal de Entrada: 380/220Vac trifásico (FF/FN).  Tensão Nominal de Saída: 440/254  VAC (FF/FN).   Frequência Nominal de Entrada: 60 Hz 40-70 Hz  Frequência Nominal de Saída: 60 Hz ~ 0,1 Hz Fator de Potência de entrada com carga nominal: ≥0,99.  Fator de Potência de saída: 0,9. Eficiência a plena carga: 93% (AC/AC do sistema UPS) Fator de crista da carga de saída: 3:1.  Regulação estática da tensão de saída: +/- 1%.  Distorção da corrente de entrada (THDI) em condições de entrada nominal: ≤5%.  Distorção da tensão de saída (THDV) com 100% de carga linear: ≤2%.  Distorção da tensão de saída (THDV) com carga não linear: ≤5%.   Baterias   Tecnologia ABS instaladas em gabinete metálico fechado e do mesmo padrão do UPS (sem rodízios para movimentação). Banco de baterias seccionado por disjuntor no gabinete externo. As baterias devem, no caso de uma falha total da alimentação da rede, garantir o fornecimento de energia de saída do UPS, para carga nominal, por um tempo mínimo de autonomia de 30 minutos. Proteções   Disjuntor de entrada.  Fusível para bateria.  Fusível para o inversor. Supressor de transitórios de tensão.  Sensor de tensão de baterias.  Sensor de falta/anormalidade de rede (energia).  Contra descarga total das baterias. As baterias não podem ser descarregadas abaixo de 1,6Vcc por elemento.  Normas, Certificados e Padronizações   O fabricante do nobreak deve  possuir sistema de gestão de qualidade conforme norma ISO 9.001, e políticas e práticas de gestão ambiental conforme norma ISO 14.001.  O UPS (Nobreak)  atende as seguintes normas: IEC /EN 62040-1-1; EN 62040-2; IEC /EN 62040-3; IEC/EN 62040-3:VFI-SS-111.  Possuir marca CE de conformidade.   Sinalizações   O sistema de alimentação ininterrupta deve ser controlado por um microprocessador e exibir através de um display gráfico LCD e painel de controle com LEDs, medições (tensão, corrente e frequência), alarmes e  modos de funcionamento. Esse display também deve ilustrar simultaneamente, de maneira gráfica, o status de cada bloco funcional interno, o fluxo de energia e a porcentagem da carga de saída, tudo em tempo real.   Especificações Ambientais   Ruído Audível: &lt; 65 dBA a 1 metro.  Temperatura Ambiental de Operação: 0ºC a 40ºC.    </t>
  </si>
  <si>
    <t>NOBREAK - TIPO 02 - 10 KVA - MONOFÁSICO características mínimas:</t>
  </si>
  <si>
    <t xml:space="preserve">Com gabinete em chapa de aço com tratamento anticorrosivo e pintura eletrostática com tinta epóxi, para montagem em rack padrão 19”. Funcionar em modo dupla conversão, com uso de inversor IGBT, um microprocessador e técnica de modulação PWM.  Sinalização visual exibida na parte frontal do painel através de leds.  Sinalização sonora de alarmes críticos.  Capacidade de desligamento temporário automático durante uma interrupção prolongada de energia com término de autonomia das baterias. Possuir interface serial RS232 para comunicação em tempo real com estação gerenciadora das sinalizações críticas.  O equipamento deve  suportar o gerenciamento remoto via SNMP e WEB, através de interface de comunicação TCP/IP.  Tipo on-line constituído de retificador, banco de baterias e inversor, com dupla conversão.   As cargas de saída alimentadas permanentemente pelo inversor, na presença de energia da rede ou não. Saída estabilizada da rede.  Possuir chave estática para by-pass automático, no caso de sobrecarga ou falha do nobreak. Tempo de transferência do nobreak para a chave by-pass e vice-versa inferior a 0,5 ms.  Supressão de interferência eletromagnética.  Possuir ventilação forçada.  Possuir Manual de Instalação e Operação em Português ou Inglês.    Características Elétricas   Potência Mínima de Saída: 10 kVA.  Forma de Onda do Sinal de Saída: senoidal e estabilizada.  Tensão Nominal de Entrada: 220 VAC monofásico (FN).  Tensão Nominal de Saída: 220 VAC (FN).  Frequência Nominal de Entrada: 60 Hz ~ 5%.  Frequência Nominal de Saída: 60 Hz ~ 0,1% Fator de Potência de entrada com carga nominal: ≥0,99.  Fator de Potência de saída: 1.  Eficiência a plena carga: ≥94%. Fator de crista da carga de saída: 3:1.  Regulação estática da tensão de saída:  +/-1%.  Distorção da corrente de entrada (THDI) em condições de entrada nominal: ≤5%.  Distorção da tensão de saída (THDV) com 100% de carga linear: ≤1%.  Baterias   Serão fornecidas em invólucros para instalação em rack 19”, feito de material autoextinguível, e no mesmo padrão do UPS. As baterias, no caso de uma falha total da alimentação da rede, garantir o fornecimento de energia de saída do UPS, para carga nominal, por um tempo mínimo de autonomia de 30 minutos, utilizando-se para tal a quantidade adequada de módulos de baterias.   Proteções   Disjuntor de entrada.  Fusível para bateria.  Fusível para o inversor.  Supressor de transitórios de tensão.  Sensor de tensão de baterias.  Sensor de falta/anormalidade de rede (energia).  Contra descarga total das baterias. As baterias não podem ser descarregadas abaixo de 1,6 Vcc por elemento.   Normas, Certificados e Padronizações  O fabricante do nobreak deve possuir sistema de gestão de qualidade conforme norma ISO 9.001, e políticas e práticas de gestão ambiental conforme norma ISO 14.001. O UPS (Nobreak) atende a normas: IEC/EN 62040-1-1; EN 62040-2; IEC/EN 62040-3; Possuir marca CE de conformidade.   Sinalizações   Através de LEDs que indiquem visualmente o status de funcionamento do UPS em tempo real. Uma faixa luminosa deverá mostrar a carga conectada ao UPS e a carga da bateria.  Os LEDs devem indicar pelo menos as seguintes situações:  Falha do UPS;  Tensão principal dentro dos parâmetros normais de operação;  Capacidade da bateria;  Funcionamento do inversor;  By-pass ativo;  Nível de carga;  Sobrecarga. Especificações Ambientais   Ruído Audível: ≤ 58 dBA a 1 metro.  Temperatura Ambiental de Operação: 0ºC a 40ºC.  Capacidade de supervisão, relatório de falhas e relatório de eventos anteriores, com data e hora. Capacidade de informar aos usuários sobre o tempo de backup disponível.  Capacidade de proteção de dados (encerramento de processos, fechamento de arquivos) antes do desligamento automático. Capacidade de monitoramento remoto das condições de funcionamento do nobreak e envio de mensagens SMS. </t>
  </si>
  <si>
    <t xml:space="preserve">NOBREAK - TIPO 03 – 06 KVA - MONOFÁSICO características mínimas: </t>
  </si>
  <si>
    <t xml:space="preserve">Com gabinete em chapa de aço com tratamento anticorrosivo e pintura eletrostática com tinta epóxi, para montagem em rack padrão 19”. Funcionar em modo dupla conversão, com uso de inversor IGBT, um microprocessador e técnica de modulação PWM. Sinalização visual exibida na parte frontal do painel através de leds.  Sinalização sonora de alarmes críticos.  Capacidade de desligamento temporário automático durante uma interrupção prolongada de energia com término de autonomia das baterias.  Possuir interface serial RS232 para comunicação em tempo real com estação gerenciadora das sinalizações críticas.  O equipamento deve suportar o gerenciamento remoto via SNMP e WEB, através de interface de comunicação TCP/IP. Tipo on-line constituído de retificador, banco de baterias e inversor, com dupla conversão.  As cargas de saída serão alimentadas permanentemente pelo inversor, na presença de energia da rede ou não.  Saída estabilizada da rede.  Possuir chave estática para by-pass automático, no caso de sobrecarga ou falha do nobreak.  Tempo de transferência do nobreak para a chave by-pass e vice-versa inferior a 0,5ms.  Supressão de interferência eletromagnética.  Possuir ventilação forçada.  Possuir Manual de Instalação e Operação em Português ou Inglês. Características Elétricas   Potência Mínima de Saída: 6 kVA Forma de Onda do Sinal de Saída: senoidal e estabilizada.  Tensão Nominal de Entrada: 220Vac monofásico (FN)  Tensão Nominal de Saída: 220Vac (FN)  Frequência Nominal de Entrada: 60 Hz ~ 5%  Frequência Nominal de Saída: 60 Hz ~ 0,1%  Fator de Potência de entrada com carga nominal: ≥0,99 Fator de Potência de saída: 1 Eficiência a plena carga: ≥0,94% Fator de crista da carga de saída: 3:1  Regulação estática da tensão de saída: +/-1%  Distorção da corrente de entrada (THDI) em condições de entrada nominal: ≤5% Distorção da tensão de saída (THDV) com 100% de carga linear: ≤1%  Baterias   Serão fornecidas em invólucros para instalação em rack 19”, feito de material autoextinguível, e no mesmo padrão do UPS.  Baterias, no caso de uma falha total da alimentação da rede, garantem o fornecimento de energia de saída do UPS para carga nominal, por um tempo mínimo de autonomia de 30 minutos, utilizando-se para tal a quantidade adequada de módulos de baterias. Proteções   Disjuntor de entrada.  Fusível para bateria.  Fusível para o inversor.  Supressor de transitórios de tensão.  Sensor de tensão de baterias.  Sensor de falta/anormalidade de rede (energia).  Contra descarga total das baterias.  As baterias não podem ser descarregadas abaixo de 1,6 Vcc por elemento. Normas, Certificados e Padronizações   O fabricante do nobreak deve  possuir sistema de gestão de qualidade conforme norma ISO 9.001, e políticas e práticas de gestão ambiental conforme norma ISO 14.001. O UPS (Nobreak) deverá atender a normas: IEC/EN 62040-1-1; EN 62040-2; IEC/EN 62040-3 Deverá possuir marca CE de conformidade   Sinalizações   Sinalização através de LEDs que indiquem visualmente o status de funcionamento do UPS em tempo real.  Uma faixa luminosa deverá mostrar a carga conectada o UPS e a carga da bateria.  Os LEDs devem indicar pelo menos as seguintes situações: Falha do UPS; Tensão principal dentro dos parâmetros normais de operação; capacidade da bateria; Funcionamento do inversor; By-pass ativo; Nível de carga; Sobrecarga Especificações Ambientais   Ruído Audível: ≤55 dBA a 1 metro.  Temperatura Ambiental de Operação: 0ºC a 40ºC. </t>
  </si>
  <si>
    <t>Caixa Hermética</t>
  </si>
  <si>
    <t>Com as seguintes características: deve ser construída em alumínio com pintura cinza RAL 7035, deve possuir porta com dobradiças abertura de 135º; deve possuir  vedação da porta em poliuretano injetado proteção IP 65; deve possuir  fecho  com chave tipo Yale; deve possuir grelha de entrada de ar com filtro; deve possuir teto exaustor + cooler 12Vcc com rolamento, de alta vazão, controlado por termostato (entra em funcionamento com temperatura interna da caixa acima de 35ºC); deve possuir conjunto elétrico com 2 disjuntores de proteção de 16A, fonte 12Vcc para o cooler, dispositivo de proteção contra surtos elétricos (DPS) e filtro RF + 3 tomadas 2P+T; Suportes de aço inox, para instalação da caixa em postes e ou paredes; deve   possuir 02 (duas) bandejas horizontais; deve possuir as seguintes dimensões: 600x500x500mm (Alt. x Larg. x Prof.) .</t>
  </si>
  <si>
    <t>CATRACA BALCÃO</t>
  </si>
  <si>
    <t xml:space="preserve">Estrutura em aço carbono pintada em epóxi;
Acabamento em aço inox escovado;
Pictogramas com LED com indicação de permissão e sentido de acesso;
Sensores ópticos e eletro-ímã devem usados para o acionamento das travas, evitando desgaste mecânico e aume ntando vida útil do equipam ento;
braços com ângulo de abertura de (90º) permitindo giro macio e suavizando o impacto do braço na pessoa após a passag em Painel superior em plástico injetado, com a cabamento em chapa de inox;
Proteção nas entradas por meio de opto aco pladores;
cantos arredondados e não apresentar parafusos aparentes – para a seguran ça para o usuário; 
Placa eletrônica básica com interface de comando por contatos secos, para permitir interface com sistemas de controle de acesso de mercado; 
Proteção nas entradas por meio de opto aco pladores;
Fonte interna compatível com produto, com entrada 127 ou 220VAC; 
Urna coletora de cartões de visitantes; 
Cada catraca deve receber 03 (três) leitores de cartõe s, sendo 01 (um) para sentido entrada,  01 (um) sentido saída e 01 (um) na urna coletora. </t>
  </si>
  <si>
    <t>Leitor de Cartão sem Contato com biometria</t>
  </si>
  <si>
    <t>Leitor de Cartão sem Contato com as seguintes especificações; deve possuir controladora com processador Power PC – 48 Mhz; deve possuir sistema operacional Linux; deve possuir memória flash de 8 Mb; deve possuir 32 Mb de memória RAM, deve possuir conexão de rede TCP/IP – Nativo base 10T; deve possuir 03 entradas para leitores Mifare; deve possuir 03 entradas para leitores de Proximidade RFID. Deve possuir 02 entradas para leitores código de barras; deve conter 04 entradas digitais para sensores diversos; deve possuir 03 saídas para catraca ou portas; deve possuir 08 saídas digitais para acionamentos diversos; deve possuir 02 portas seriais RS-232; deve possuir display big number 2 linhas por 16 colunas; deve possuir teclado 12 teclas; deve possuir 01 porta USB; deve possuir relógio em tempo real; deve possuir buzzer; deve possuir Leitor proximidade Wiegand/ Abatrack, HID/Indala/Acura; deve possuir leitor Mifare; deve possuir leitor biométrico.</t>
  </si>
  <si>
    <t>TORNIQUETE DE CONTROLE DE ACESSO</t>
  </si>
  <si>
    <t xml:space="preserve">Mecanismo rotativo bidirecional de 03 (três) braços, com dispositivo de trava acionado por sensores ópticos e eletro-imã; 
Estrutura em aço de alta resistência soldada, com tratamento à base de zinco e eletroforese e pintura epóxi pó para máxima proteção contra corrosão; 
Base de fixação que reduza efeitos de vibração durante operação; 
Braços em aço inox na altura onde os usuários colocam as mãos; 
Possuir chave com segredo para acesso ao mecanismo e placas de controle; 
Deve possuir suporte para fixação de leitor biométrico tipo hand key; 
Deve possuir pictogramas de orientação e sinalização indicando passagem permitida; 
Placa eletrônica básica com interface de comando por contatos secos, para permitir interface com sistemas de controle de acesso de mercado; 
Fonte interna chaveada entrada 100 a 240VAC; 
Cada torniquete deverá receber dois leitores biométricos tipo hand key, sendo 01 no sentido entrada e 01 no sentido saída; 
Dimensões : Largura mínima: 1500mm / Profundidade mínima: 1320mm / Altura máxima: 2250mm; </t>
  </si>
  <si>
    <t>KIT CONTROLE DE ACESSO PORTA</t>
  </si>
  <si>
    <t xml:space="preserve">Composto pelos seguintes equipamentos e especificações:  Caixa Termoplástica IP65: com dimensões 30x30x20, deve possuir placa de montagem metálica, deve atender as Normas: NBR IEC 61439 – Grau de Proteção IP65; NBR IEC62262 – Grau de Proteção Contra Impacto Mecânicos Externos, NBR 15820 – Resistente a Intemperes -15ºC / 60ºC – Proteção contra Raios Ultravioletas, NBR IEC 61140 – Proteção contra choque elétrico Classe II;  Placa Gerenciadora: deve possuir processador  de 48 Mhz, deve possuir 8 Mb Memória Flash,  deve possuir 32 Mb memória RAM,  deve possuir conexão de Rede TCP/IP – Nativo base 10T;  deve possuir 03 entradas para leitores Mifare, deve possuir 03 entradas para leitores de Proximidade RFID; deve possuir 02 entradas para leitores Código de Barras, deve possuir 04 entradas digitais para sensores diversos, deve possuir 03 saídas para catraca ou portas; deve possuir 08  saídas digitais para acionamentos diversos, deve possuir 02 portas seriais RS-232; deve possuir 01 saída para display, deve possuir 01 entrada para teclado; deve possuir 01 porta USB; deve possuir  buzzer; deve possuir fonte de alimentação com tensão de saída de 12V e corrente de saída 2,5 Ah, compatível com a placa e com bateria Selada 12V 7Ah;  Fechadura Eletroímã : deve possuir fechamento de porta com núcleo de atraque com eletroímã com pelo menos 150kgf de força de atraque, deve possuir compatibilidade  com controladores de acesso e se adaptar a todos os tipos de porta (madeira, alumínio, aço e vidro), inclusive quando há desníveis de até 20 mm, com suporte para porta de vidro (SV 20150) quando necessário, acabamento na cor prata, facilidade de instalação, disponibilidade nas versões com e sem sensor de porta aberta, compatível com portas com abertura para dentro e para fora do ambiente, Tensão de 12 a 16 Vdc, Corrente operacional de 400 mA, Potência de 4,8W, Temperatura de operação 0 °C ~ 60 °C;  Mola Hidráulica Aérea: deve possuir compatibilidade para portas ou portões de metal ou madeira garantindo um fechamento suave e automático, deve possuir 02 regulagens de velocidade de fechamento, com fechamento ajustável entre 180° e 20° e de fechamento final entre 20° e 0°, Peso da Porta: Até 85 Kg, Largura da Porta: =1100 mm;  Leitor de cartão de proximidade com Biometria: deve possuir processador ARM de alto desempenho, deve possuir sistema operacional Linux embarcado, deve possuir   RTC (Relógio de tempo real de grande precisão), deve possuir memória RAM de 32 MB,  deve possuir memória Flash de 8 MB;  deve possuir 01 porta comunicação RS485, deve possuir 02 saídas a transistor e 01 a relé, deve possuir  pictogramas  indicativos para operação, deve possuir sinalizador sonoro (beep); deve possuir alimentação 12 VDC,  Leitor proximidade Wiegand/Abatrack – HID/Indala/Acura; Leitor Mifare, deve possuir leitor biométrico; Leitor de cartão de proximidade com leitor biométrico e teclado: deve possuir processador ARM  de alto desempenho, deve possuir sistema operacional Linux embarcado, deve possuir display gráfico de 128×64 pontos, deve possuir teclado capacitivo de 16 teclas (sensível ao toque), deve possuir  RTC (relógio de tempo real de grande precisão), deve possuir memória RAM de 32 MB,  deve possuir memória Flash de 8 MB, deve possuir dispositivo que gere alarme de violação com registro e horário, deve possuir conexão ethernet 10/100 Mbps; deve possuir 01 de comunicação RS485 e GPRS, deve possuir 01 Porta USB para pendrive, deve possuir 02 saídas a transistor e 01 a relé, deve possuir pictogramas indicativos para operação, deve possuir  sinalizador sonoro (beep), de possuir alimentação 12 VDC ou PoE (Power over Ethernet), deve possuir saída de comunicação WIEGAND,  Leitor proximidade Wiegand/Abatrack – HID/Indala/Acura; Leitor Mifare;  Leitor biométrico. </t>
  </si>
  <si>
    <t>Cúpula de reposição para câmeras dome série AXIS Q60 instaladas atualmente no Porto</t>
  </si>
  <si>
    <t>Deve possuir revestimento anti-arranhões
Deve ser próprio para áreas externas
Disponível nas versões transparente ou fumê.
Deve ser original do fabricante, não sendo aceito de marcas terceiras.
Medida - comprimento x diâmetro - verificar modelo pdf do fabricante</t>
  </si>
  <si>
    <t>PLACA GERENCIADORA</t>
  </si>
  <si>
    <t>Com as seguintes espcificações: deve possuir processador  de 48 Mhz, deve possuir 8 Mb Memória Flash,  deve possuir 32 Mb memória RAM,  deve possuir conexão de Rede TCP/IP – Nativo base 10T;  deve possuir 03 entradas para leitores Mifare, deve possuir 03 entradas para leitores de Proximidade RFID; deve possuir 02 entradas para leitores Código de Barras, deve possuir 04 entradas digitais para sensores diversos, deve possuir 03 saídas para catraca ou portas; deve possuir 08  saídas digitais para acionamentos diversos, deve possuir 02 portas seriais RS-232; deve possuir 01 saída para display, deve possuir 01 entrada para teclado; deve possuir 01 porta USB; deve possuir  buzzer; deve possuir fonte de alimentação com tensão de saída de 12V e corrente de saída 2,5 Ah, compatível com a placa e com bateria Selada 12V 7Ah</t>
  </si>
  <si>
    <t>PLACA DE GERENCIAMENTO DE LEITORES</t>
  </si>
  <si>
    <t>Com as seguintes especificações: deve possuir processador de  48 Mhz ; deve possuir sistema operacional Linux;  deve possuir 08 Mb  de memória flash;  deve possuir 32 Mb de memória RAM; deve possuir conexão de rede TCP/IP  nativo base 10T; deve possuir 03 entradas para leitores Mifare; deve possuir 03 entradas para leitores de proximidade RFID; deve possuir 02 entradas para leitores código de barras, deve possuir 04 entradas digitais para sensores diversos; deve possuir 03  saídas para catraca ou portas; deve possuir 08  saídas digitais para acionamentos diversos; deve possuir 02 portas seriais RS-232; deve possuir 01 saída para display; deve 01 entrada para teclado; deve possuir 01 porta USB; deve possuir relógio em tempo real deve possuir alarme sonoro (buzzer).</t>
  </si>
  <si>
    <t>Rolamento Torniquete 32008 FAG 40x68x19</t>
  </si>
  <si>
    <t>Solenoide de travamento do torniquete compatível TX-1500</t>
  </si>
  <si>
    <t>Disco do sensor do Torniquete compatível TX-1500</t>
  </si>
  <si>
    <t>Sensor de disco do Torniquete compatível TX-1500</t>
  </si>
  <si>
    <t>Bateria GP12-9S (12V 9,0Ah) -  Para os torniquetes e para os nobreaks</t>
  </si>
  <si>
    <t>Urna coletora Digicon MCA Master</t>
  </si>
  <si>
    <t xml:space="preserve">Solenoide de travamento da CATRACA </t>
  </si>
  <si>
    <t>POSTE CONCRETO CÔNICO 20 METROS (instalado)</t>
  </si>
  <si>
    <t xml:space="preserve">Monitor LG Flatron 55lv75A-4b - Para videowall existente.  Deverá ser este modelo ou superior em tecnologia, porém deverá caber na estrutura existente de video wall na central de monitoramento da UASP  (substituição dos existentes, quando apresentarem defeitos)
</t>
  </si>
  <si>
    <t>Leitora de biometria Morphosmart 1300 ou similar superior - já existente no setor de credenciamento</t>
  </si>
  <si>
    <t>Leitora de crachá  Digicon  DG 710  ou similar superior - já existente no setor de credenciamento</t>
  </si>
  <si>
    <t>ELETRODUTO PESADO GALVANIZADO A FOGO</t>
  </si>
  <si>
    <t>BR.</t>
  </si>
  <si>
    <t>Eletroduto pesado para aplicação em áreas classificadas ou não classificadas, os tubos deverão ser fornecidos nos  diâmetro de 1/2”, 3/4'', 1”, 2”, 3” e 4”, os tubos de  aço  devem estar isento  de  rebarbas internamente e externamente, tubos devem ter com 3 metros de comprimento, devem ser fornecidos com uma luva de aço em uma das extremidades e um protetor plástico na outra extremidade, devem atender a norma NBR 6323 galvanização pelo processo de imersão a quente, em zinco fundido, deve ser fabricado de acordo com a norma NBR-5597 classe pesada com rosca segundo as especificações "NPT“ ou fabricado de acordo com a norma NBR-5598 classe pesada com rosca segundo as especificações "BSP“</t>
  </si>
  <si>
    <t xml:space="preserve">CURVA GALVANIZADA A FOGO </t>
  </si>
  <si>
    <t>Curva galvanizada a fogo pesada para aplicação em áreas classificadas ou não classificadas,  devem ser fornecidas nos diâmetros de 1/2”, 3/4'', 1”, 2”, 3” e 4”, devem ser fornecidas nos ângulos de  45°, 90°, 135° e 180°, devem estar isentas  de  rebarbas internamente e externamente, devem atender a norma NBR 6323: galvanização pelo processo de imersão a quente, em zinco fundido, devem ser fabricadas de acordo com a norma NBR-5597 classe pesada com rosca segundo as especificações "NPT“ ou fabricado de acordo com a norma NBR-5598 classe pesada com rosca segundo as especificações "BSP“</t>
  </si>
  <si>
    <t>ELETRODUTO METÁLICO FLEXÍVEL PARA ATMOSFERA EXPLOSIVA EM INOX</t>
  </si>
  <si>
    <t>Eletroduto metálico flexível para atmosfera explosiva em inox deve ser fabricados com um tubo metálico flexível (corrugado) em aço inoxidável série 300, externamente é revestido com um trançado de fios do mesmo material e revestido internamente com uma capa isolante trançada de fios de fibra sintética com a finalidade de proporcionar isolação adicional dos cabos elétricos e assim e prevenir possíveis arcos elétricos e aumentar a isolação térmica para o caso de falhas no sistema elétrico, deve atender a norma ABNT NBR IEC 60079-0, deve ser fornecido nos diâmetros nominais de 1/2", 3/4", 1", 2", 3" e 4", montados com terminais fabricados em aço inoxidável classe 300, nos modelos: Macho/Macho -  FEXMMI, União  Macho  /  União  Macho  -  FEXUMI, Macho/União  Fêmea -  FEXMUFI, União  Fêmea  /  União  Fêmea  -  FEXUFI -      Macho/União  Macho  -  FEXMUMI, União  Macho  /  União  Fêmea  –  FEXUMUFI, Roscas  conforme normas: NBR  12912 (NPT),  NBR  NM-ISO  7-1  (BSPT)</t>
  </si>
  <si>
    <t>CONDULETE À PROVA DE EXPLOSÃO</t>
  </si>
  <si>
    <t>Conduletes para aplicação em Zona 1 ou 2 com tipo de proteção Ex d “à prova de explosão” para o grupo IIA ou IIB+H2 ,para aplicação em Zona 21 ou 22 com tipo de proteção Ex tb “contra ignição de poeira”, para grupo IIIA, IIIB e IIIC, invólucro (Corpo e Tampa flangeadas), injetado em liga de alumínio fundido com baixos teores de cobre, fixação da tampa no corpo por parafusos em aço inox  AISI 304 ou parafusos em aço inox AISI 316, devem ter acabamento em pintura epóxi pó texturizada cinza claro Munsell N6.5, resistente a ação mecânica, intempéries e exposição solar, devem atender as seguintes normas : ABNT NBR IEC 60079-0, ABNT NBR IEC 60079-1, ABNT NBR IEC 60079-31, ABNT NBR IEC 60529 e Portaria 179 do INMETRO, devem ter grau de proteção: IP66/IP67, devem ser fornecidos nos formatos: E, C, LR, LL, LB, T, TB e X, devem ser fornecidos com tamanho das entradas roscadas nos diâmetros de 1/2", 3/4", 1", 2", 3" e 4" - NPT e BSP.</t>
  </si>
  <si>
    <t>UNIDADE SELADORA V/H A PROVA DE EXPLOSÃO</t>
  </si>
  <si>
    <t>Unidade seladora para uso nas entradas e saídas dos invólucros Ex e em tubulações nas áreas classificadas, deve ser  fabricada em liga de alumínio fundido com baixos teores de cobre. deve ser fornecida com dois bujões para facilitar a selagem, tipo de proteção Ex d IIC a prova de explosão, zona 1 e/ou 2,  deve ser fornecida com o composto de selagem e composto de vedação para a selagem de cabos e fios elétricos, deve ter acabamento  em  pintura  eletrostática  texturizada  cinza  claro Munsell N6.5, deve atender as normas - ABNT NBR IEC 60079-0, ABNT NBR IEC 60079-1, devem ser fornecidos com tamanho das entradas roscadas nos diâmetros de 1/2", 3/4", 1", 2", 3" e 4"  - NPT e BSP.</t>
  </si>
  <si>
    <t>NIPLE CURTO E LONGO À PROVA DE EXPLOSÃO</t>
  </si>
  <si>
    <t>Niple curto ou  longo utilizado para acoplamento  de conexões  em instalações  com atmosferas explosivas combustíveis , pós de gases e industriais, para aplicação para os  grupos llA, llB, llC e lllA, lllB e lllC e para aplicação  zonas 1 e 2, 21 e 22  e com grau de proteção IP66,  deve ser fabricado  aço  inox  de alta resistência mecânica e  a corrosão, devem ser fornecidos com tamanho das juntas roscadas nos diâmetros de 1/2", 3/4", 1", 2", 3" e 4"  - NPT e BSP, deve atender as Normas: ABNT  NBR  IEC  60079-0; ABNT  NBR  IEC  60079-1; NBR  IEC60079-31; ABNT  NBR  IEC  60529.</t>
  </si>
  <si>
    <t xml:space="preserve">UNIÃO MACHO FÊMEA À PROVA DE EXPLOSÃO  </t>
  </si>
  <si>
    <t>União Macho / Fêmea à prova de explosão utilizada para a junção dos Eletrodutos aos invólucros à prova de explosão, Corpo, contra corpo e anel sextavado de Ø 1/2” a 1.1/2” e oitavado de Ø 2” a 4”,  deve ser fornecido com fabricação em alumínio e ou  ferro nodular com galvanização eletrolítica. Fornecido com entradas rosqueadas de Ø 1/2” a 4”, macho- fêmea. Roscas NPT (N) ou BSP (B).</t>
  </si>
  <si>
    <t>PRENSA CABO A2F A PROVA DE EXPLOSÃO</t>
  </si>
  <si>
    <t>Prensa cabos A2F, para cabo não armado, utilizado nas instalações elétricas em Atmosferas Explosivas, com proteção Ex d IIC, segurança aumentada Ex e II, e grau de proteção IP66, IP67 e IP68 para Alumínio já no material Inox  IP66W, IP67W e IP68W,  deve ser fornecido com fabricação em alumínio anodizado e ou aço inox, deve ser fornecido Roscas NPT, BSP ou Métrica, bitolas de 1/2", 3/4", 1", 1.1/4” 1.1/2“, 2" , 2.1/2” e 3”.</t>
  </si>
  <si>
    <t>PRENSA CABO A1F A PROVA DE EXPLOSÃO</t>
  </si>
  <si>
    <t>Prensa cabos A1F para cabos armados, utilizados nas instalações elétricas em Atmosferas Explosivas, Grau de Proteção; IP66W / IP67W / IP68W , deve ser fornecido com fabricação em alumínio copper free e ou aço inox , deve ser fornecido Roscas NPT, BSP ou Métrica, bitolas de 1/2", 3/4", 1", 1.1/4” 1.1/2“, 2" , 2.1/2” e 3”, deve suportar temperaturas de trabalho; -20°C até + 100°C com uso de borrachas de NBR e NEOPRENE e -20°C até + 200°C com uso de borrachas de VITON ou SILICONE</t>
  </si>
  <si>
    <t>Caixa de proteção câmera para uso em locais com atmosferas explosivas</t>
  </si>
  <si>
    <t>Caixa de proteção para uso em locais com atmosferas explosivas, Deve ser fabricado com corpo em alumínio anticorrosivo, Pintura epóxi a pó resistente a raios UV e substâncias poluentes do ambiente, Para uso interno, externo e a prova de intempéries, Deve ser fornecido com suporte de fixação e giro,  Tensão de alimentação de acordo com a câmera (máx 230 Vac), conexões 02 furos para prensa cabos 3/4” NPT, Grau de proteçãoIP66, Deve atender as Certificações INMETRO, ATEX, IECEx, TR CU, KC e Classificação INMETRO Ex d IIC T6 Gb Ex t IIIC T85°C Db IP66</t>
  </si>
  <si>
    <t>PAINEL PARA ATMOSFERAS EXPLOSIVAS</t>
  </si>
  <si>
    <t>Deve ser fabricado em alumínio de alta resistência mecânica e a corrosão; Tampa fixada ao corpo através de parafusos com cabeça sextavada e arruelas de pressão e lisa em aço inox; Deve possuir visor em Policarbonato; Deve ser fornecidas com chassi removível; Deve possuir entradas nas laterais com rosca NPT (padrão), BSP, Métrica; deve ter acabamento em pintura padrão em epóxi cor cinza munsell N6.5; Deve possuir  terminal de aterramento para cabos de até 6 mm² para os tamanhos MXPE14P a MXPE14Q e 25 mm² para MXPE14M a MXPE14G; Deve ter junta de vedação em silicone; deve ter opção fornecimento com Prensa-cabos e ou União Macho-Fêmea; Conexões, prensa-cabos utilizados nas entradas roscadas devem ter um grau de proteção de no mínimo IP66W; dever ser fornecidas com  as medidas  A 576x L 367x P 235.</t>
  </si>
  <si>
    <t>Câmera Tipo 05 - Contrabordo</t>
  </si>
  <si>
    <t>Captura das imagens em alta resolução em locais específicos, deverão ser nativamente IP, não sendo aceitas soluções analógicas com conversores não integrados à câmera. Deverá atender no mínimo, aos requisitos abaixo relacionados; Visão Bispectral: Combina visão térmica e visual no mesmo equipamento; Função PTZ; Capacidade de Pan-Tilt-Zoom (PTZ) com rotação contínua de 360º (pan infinito) e inclinação de -0° a +45°; Tecnologia IP; conexão RJ45 10/100/1000Mbps; Movimentação suave: ±0,01°/s (a 0,05°/s);50 posições predefinidas e função de ronda; Estabilização Eletrônica de Imagem: Disponível em ambos os canais, visual e térmico, para vídeos estáveis;  Sensor Visual: CMOS de 1/3 pol., resolução de 1920 x 1080 (HDTV 1080p); Taxa de quadros; Visual: 30 fps; Térmica: 8 fps; Deve possuir sensor Térmico: Microbolômetro sem resfriamento de 640 x 480 pixels; Sensibilidade Térmica: NETD &lt; 55 mK; Deve possuir lente visual: Varifocal, 5 – 130 mm, com foco automático e íris automática;  Lente Térmica: 40 – 100 mm atermalizada para zoom; Zoom: Visual: Zoom óptico de 30x e zoom digital de 10x;Zoom térmico de 3x e zoom digital de 4x; Deve possuir campo de visão horizontal Visual: 55º - 5º; Térmica: 15º - 6º;  Campo de visão vertical Visual: de 30º - 2º; Térmica: 13º - 5º; Deve possuir Compactação de Vídeo: H.264, H.265 e Motion JPEG; Múltiplos streams configuráveis, com tecnologia de otimização de banda e taxa de imagens controlável; Deve possuir suporte a Ethernet com opções de cabeamento de fibra; Deve possuir Firmware assinado, Módulo de Plataforma Confiável (TPM), inicialização segura, filtragem de endereços IP, criptografia HTTPS, Autenticação Digest ou similar e Proteção por senha; Criptografia de cartão SD e do sistema de arquivos de, no mínimo, 256bit; 
Deve atender os seguintes protocolos de rede:IPv4, IPv6, ICMPv4, ICMPv6, HTTP, HTTPS, TLS, QoS, SNMP v1/v2/v3, DNS, RTSP, RTSPS, TCP, UDP e DHCP; Deve suportas os protocolos: ONVIF (perfis G, M, S e T). Perfil T em conformidade com “Secure Streaming”, a ser verificado no portal oficial onvif.org; Caixa de proteção deve vir com a classificação IP66, NEMA 4X e IK10, feita de alumínio, com limpador; 
deve suportar as seguintes condições operacionais: temperaturas de -10 °C a 55 °C, com resistência a condições climáticas adversas; Deve ser entregue junto com o equipamento Guia de instalação, conectores, suporte para montagem em poste em aço inoxidável (IK 10) e braço, prensa-cabos e fonte (se necessário); 
Deve conter Analítico de detecção de movimento, WDR; A câmera deve estar 100% Homologada pelo VMS utilizado atualmente (Genetec); Deve possuir  Idioma: Português; Possuir garantia do fabricante de todos os componentes da câmera de no mínimo 60 (sessenta) meses. Tal comprovação deve estar no datasheet do equipamento, não será aceito carta do fabricante ou garantia estendida; A empresa prestadora deve possuir Certificado de Registro válido emitido pelo Exército Brasileiro, se aplicável.</t>
  </si>
  <si>
    <t>Câmera Térmica Fixa Anti Explosão Z2 - Tipo 06</t>
  </si>
  <si>
    <t>A câmera deve ser certificada para áreas perigosas Zona 2 e Divisão 2; deve monitorar remotamente temperaturas de -40 °C a 350 °C (-40 °F a 660 °F); deve oferecer suporte a até 10 áreas de detecção de poligonais configuráveis, e a leitura pontual de temperatura e  mostrar a temperatura exata em áreas específicas como: termométrica para medição remota de temperatura, áreas de monitoramento de temperatura configuráveis, leitura de temperatura pontual; deve possuir sensor de imagem Microbolômetro sem resfriamento, 384 x 288 pixels, tamanho do pixel: 17 μm. Faixa espectral: 8 – 14 μm; deve possuir lente Atermalizada com Campo de visão horizontal: 55°, F1.18 e Distância de foco mínima: 1,3 m (4,3 ft); deve possuir sensibilidade NETD 40 mK a 25C, F1.0; deve possuir Faixa de temperaturas de objetos -40 °C a 350 °C (-40 °F a 662 °F); deve possuir Precisão da temperatura Abaixo de 120 °C (248 °F): ±5 °C (±9 °F) precisão,  Acima de 120 °C (248 °F): ±15% de precisão; deve possuir Alcance da detecção de um objeto monitorado cubra pelo menos 10 x 10 pixels em 384 x 288; deve possuir Chipset próprio do fabricante, deve possuir memória 2048 MB de RAM, 8192 MB de flash; deve possuir unidade de processamento de aprendizado profundo (DLPU);deve possuir Compactação de vídeo H.264 (MPEG-4 Parte 10/AVC) perfis Baseline, Main e High,  H.265 (MPEG-H Part 2/HEVC) perfil Main e Motion JPEG; deve possuir Resolução Sensor de 384 x 288. A imagem pode ser ampliada para até 768 x 576; deve possuir Taxa de quadros Até 8,3 fps ou 30 fps; deve possuir até 20 streams de vídeo exclusivos e configuráveis, Taxa de quadros e largura de banda controláveis, VBR/ABR/MBR H.264/H.265, Indicador de streaming de vídeo; deve possuir Configurações da imagem Contraste, brilho, nitidez, contraste local, zonas de exposição, compactação, rotação: 0°, 90°, 180°, 270°, incluindo formato corredor, espelhamento, sobreposição de texto e imagens, máscara de privacidade poligonal, estabilização eletrônica de imagem, múltiplas paletas de cores; deve possuir Recursos de áudio Controle de ganho automático (AGC), Emparelhamento de alto-falantes, Visualizador de espectro; deve possuir  Streaming de áudio Duplex configurável: Unidirecional (simplex, half duplex); deve possuir Entrada via pareamento de alto-falante, Equalizador gráfico de dez bandas, Entrada para microfone externo não equalizado, alimentação de 5 V para microfone opcional, Entrada digital, ring power de 12 V opcional, Entrada de linha não equalizada; deve possuir Saída via pareamento de alto-falante; deve possuir Codificação de áudio: LPCM de 24 bits, AAC-LC 8/16/32/44,1/48 kHz, G.711 PCM 8 kHz, G.726 ADPCM 8 kHz, Opus 8/16/48 kHz Taxa de bits configurável; deve possuir protocolos de rede IPv4, IPv6 USGv6, ICMPv4/ICMPv6, HTTP, HTTPS, HTTP/2, TLS, QoS Layer 3 DiffServ, FTP, SFTP, CIFS/SMB, SMTP, mDNS (Bonjour), UPnP®, SNMP v1/v2c/v3 (MIB-II), DNS/DNSv6, DDNS, NTP, NTS, RTSP, RTP, SRTP, TCP, UDP, IGMPv1/v2/v3, RTCP, ICMP, DHCPv4/v6, SSH, LLDP, CDP, MQTT v3.1.1, Syslog seguro (RFC 3164/5424, UDP/TCP/TLS), endereço Link-Local (configuração zero); deve possuir API aberta para integração de software; e ser homologado nos protocolos ONVIF® Profile G, ONVIF® Profile S e ONVIF® Profile T; Deve possuir fluxo de vídeo seguro, homologado pelo Onvif Profile T. Tal comprovação deverá ser realizada através do site https://www.onvif.org/conformant-products/. Não será aceita carta do fabricante da câmera para comprovação deste item; deve possuir a condição para os seguintes alarmes/eventos: Aplicativo: detecção precoce de incêndio, Áudio: detecção de áudio, reprodução de clipes de áudio, clipe de áudio em reprodução no momento, Chamadas: estado, mudança de estado, Status do dispositivo: acima da temperatura de operação, acima ou abaixo da temperatura de operação, abaixo da temperatura de operação, dentro do intervalo de temperaturas de operação, endereço IP removido, novo endereço IP, perda de rede, sistema pronto, proteção contra sobrecorrente ring power, stream ao vivo ativo, Status da entrada de áudio digital, Armazenamento de borda: gravação em andamento, interrupção no armazenamento, problemas de integridade de armazenamento detectados, E/S: entrada digital, acionador manual, entrada virtual MQTT: assinatura Agendados e recorrentes: agendamento Vídeo: degradação média da taxa de bits, violação, detecção de temperatura (acima/abaixo/aumentando/diminuindo); deve possuir análise de objetos: detecção de movimento por vídeo, vigia de movimento, vigia de cercas, vigia de vadiagem, detecção precoce de incêndio, alarme ativo de violação, detecção de áudio, defensor de perímetros e suporte à instalação de aplicativos de outros fabricantes; Devido ao local de instalação as câmeras deverão possuir classificação NEMA 4X, afim de ter proteção contra corrosão; IP66, IP67 e IK10; A alimentação elétrica deve ser Power over Ethernet (PoE) IEEE 802.3af/802.3at Tipo 1 Classe 3, Típico 4,3 W, máx. 12,95 W, 10 – 28 VCC, típico 4,1 W, máx. 12,95 W; Deve Suportar temperatura de operação: -30 °C a 60 °C (-22 °F a 140 °F) Umidade relativa de 10 – 100% (sem condensação); Possuir os seguinte protocolos de rede: IPv4, IPv6 USGv6, ICMPv4/ICMPv6, HTTP, HTTPS, HTTP/2, TLS, QoS Layer 3 DiffServ, FTP, SFTP, CIFS/SMB, SMTP, mDNS (Bonjour), UPnP®, SNMP v1/v2c/v3 (MIB-II), DNS/DNSv6, DDNS, NTP, NTS, RTSP, RTP, SRTP, TCP, UDP, IGMPv1/v2/v3, RTCP, ICMP, DHCPv4/v6, SSH, LLDP, CDP, MQTT v3.1.1, Syslog seguro (RFC 3164/5424, UDP/TCP/TLS), endereço Link-Local (configuração zero); Deve possuir as seguintes certificações: CISPR 35, CISPR 32 Classe A, EN 55035, EN 55032 Classe A, EN 50121-4, EN 61000-3-2, EN 61000-3-3, EN 61000-6-1, EN 61000-6-2, IEC 62236-4, CAN/CSA C22.2 No. 62368-1 ed. 3, IEC/EN/UL 62368-1 ed. 3, IEC 60068-2-1, IEC 60068-2-2, IEC 60068-2-6, IEC 60068-2-14, IEC 60068-2-27, IEC 60068-2-78, IEC/EN 60529 IP66/IP67, IEC/EN 62262 IK10, ISO 21207 Método B, NEMA 250 Type 4X, Segurança cibernética ETSI EN 303 645, FIPS 140, Explosão IEC/EN 60079-0, IEC/EN 60079-7, IEC/EN 60079-31, UL 60079-0, UL 60079-7, UL 60079-31, CSA C22.2 nº 60079-0, CSA C22.2 nº 60079-7, CSA C22.2 nº 60079-31, CSA C22.2 nº 213-17, UL121201, Certificações ATEX: II 3 G Ex ec IIC T4 Gc II 2 D Ex tb IIIC T135°C Db Certificado: UL 22 ATEX 2732X, UL 22 ATEX 2888X; IECEx: Ex ec IIC T4 Gc EX tb IIIC T135°C Db Certificado: ULD 22.0011X cULus: Classe I, Divisão 2, Grupos A, B, C, D T4 Classe II, Divisão 2, Grupos F, G, T135°C T4 Classe III Divisão 2 Classe I Zona 2 AEx ec IIC T4 Gc Zona 21 AEx IIIC T135°C Db Certificado: E525121; O fabricante deve possuir certificação ISO27001 válida, garantindo a integridade e segurança dos dados coletados pelos dispositivos do mesmo, tal comprovação deverá ser feito através da apresentação do certificado com data vigente a este certame; Deve possuir Software: Firmware assinado, proteção contra atrasos por força bruta, autenticação Digest e OAuth 2.0 RFC6749 OpenID Authorization Code Flow para gerenciamento centralizado de contas ADFS, proteção por senha; Hardware: plataforma de segurança cibernética do módulo de computação criptográfica; TPM 2.0 (CC EAL4 +, FIPS 140-2 Nível 2), elemento seguro (CC EAL 6 +), segurança de sistema em chip (TTE), ID de dispositivo do fabricante, armazenamento de chaves seguro, vídeo assinado, inicialização segura, sistema de arquivos criptografado (AES-XTS-Plain64 256bit); deve possuir Segurança de rede IEEE 802.1X (EAP-TLS, PEAP-MSCHAPv2), IEEE 802.1AE (PSK/EAP-TLS), IEEE 802.1AR, HTTPS/HSTS, TLS v1.2/v1.3, Network Time Security (NTS), X.509 Certificate PKI, firewall baseado em host; Deve suportar cartões SD/SDHC/SDXC, criptografia de cartões SD, gravação em armazenamento de rede (NAS); Deve possuir segurança criptografada ponto a ponto, comprovada pelo fabricante; deve possuir conectores: Rede: RJ45 10BASE-T/100BASE-TX/1000BASE-T PoE blindado, E/S: Bloco de terminais para 1 entrada de alarme supervisionada e 1 saída (saída de 12 VCC, carga máxima de 50 mA), Áudio: Entrada de 3,5 mm para microfone/linha, Potência: Entrada CC, bloco de terminais; deve possuir garantia do fabricante de todos os componentes da câmera de no mínimo 60 (sessenta) meses. Tal comprovação deve estar no datasheet do equipamento, não será aceito carta do fabricante ou garantia estendida; O fabricante deverá possuir assistência técnica oficial Nacional, a fim de agilizar qualquer tipo de chamado técnico para as câmeras, deve possuir opções de idiomas: Inglês, alemão, francês, espanhol, italiano, russo, chinês simplificado, japonês, coreano, português, chinês tradicional, holandês, tcheco, sueco, finlandês, turco, tailandês, vietnamita, polonês;  A câmera deve estar 100% Homologada pelo VMS utilizado atualmente (Genetec).</t>
  </si>
  <si>
    <t>Câmera CFTV Fixa Box - Tipo 07</t>
  </si>
  <si>
    <t>Destinadas à captura das imagens em alta resolução em locais específicos, deverão ser nativamente IP, não sendo aceitas soluções analógicas com conversores não integrados à câmera. Deverá atender no mínimo, aos  seguintes requisitos relacionados: 30 fps em 5 MP ou até 180 fps em HDTV 720p; Tecnologia avançada de gravação em pouca luz e imagens WDR avançadas; Firmware assinado e inicialização segura; Estabilização eletrônica de imagem; Tecnologia integrada de redução de requisitos de largura de banda e armazenamento com suporte a H.264 e H.265; Deve possuir um sensor de imagem: CMOS RGB de 1/2,7 pol. com varredura progressiva; Possuir Lente com correção de IR, encaixe CS, P-irs; Varifocal 3.9–10 mm, F1.5; Campo de visão horizontal: 115°–45°; Campo de visão vertical: 61°–25°; Deve Possuir Filtro de bloqueio de infravermelho removível automaticamente com Iluminação mínima:  8 MP a 25/30 fps com imagem WDR avançada e tecnologia de gravação sob pouca luz: Cor: 0,15 lux a 50 IRE F1.5, P/B: 0,03 lux a 50 IRE F1.5; Possuir velocidade de Obturador: WDR: 1/8500 s a 1/5 s, Deve possuir Chipset próprio do fabricante; Deve possuir memoria 2 GB de RAM, 512 MB de flash; Deve possuir Compactação de vídeo, H.264 (MPEG-4 Parte 10/AVC) perfis Baseline, Main e High; H.265 (MPEG-H Parte 2/HEVC) e Motion JPEG; Deve possuir Resolução 3840 x 2160 (8 MP) a 160 x 90, 2592 x 1944 (5 MP) a 160 x 90, 2688 x 1512 (4 MP) a 160 x 90, 1920x1080 (HDTV 1080p) a 160x90, 1280 x 720 (HDTV 720p) a 160 x 90; Deve possuir Taxa de quadros modo de captura 8 MP: 25/30 fps (50/60 Hz), modo de captura 5 MP: 25/30 fps (50/60 Hz), modo de captura 4 MP: 25/30 fps (50/60 Hz), modo de captura HDTV 720p: 180 fps; Deve possuir múltiplos streams configuráveis individualmente em H.264, H.265 e Motion JPEG com até 8 áreas de exibição recortadas individualmente; Deve possuir protocolo avançado de compressão embarcado na câmera que reduza cerca de 50% a mais de consumo de banda e storage, além dos protocolos H.264 e H.265 (wisestream, zipstream, streaming inteligente, H.265+, dentre outros); A câmera deve ser capaz de adaptar automaticamente a taxa de quadros por segundo de acordo com a atividade na cena, ajustando-se à demanda; Deve possibilitar Configurações da imagem: Saturação, contraste, brilho, nitidez, imagem WDR avançada: até 120 dB dependendo da cena, balanço de branco, limiar de alternância dia/noite, modo de exposição, zonas de exposição, contraste local, mapeamento de tons, compactação, orientação: auto 0°, 90°, 180°, 270°, incluindo Corridor Format, espelhamento de imagens, sobreposição dinâmica de texto e imagens, máscaras de privacidade, remoção de névoa, estabilização eletrônica de imagem, correção de distorção cilíndrica, perfis de cena: forense, vívido, visão geral de tráfego; Deve possuir Streaming de áudio bidirecional, full duplex; Codificação de áudio: AAC LC 8/16/32/48 kHz, g. 711 PCM 8 kHz, g. 726 ADPCM 8 kHz, Opus 8/16/48 kHz, LPCM 48 kHz, com taxa de bits configurável; Entrada/saída de áudio: Entrada para microfone externo, entrada de áudio, entrada digital com ring power, saída de áudio, microfone integrado (pode ser desativado), controle de ganho automático; Deve possuir Protocolos de rede: IPv4, IPv6 USGv6, ICMPv4/ICMPv6, HTTP, HTTPS, HTTP/2, TLS, QoS Layer 3 DiffServ, FTP, CIFS/SMB, SMTP, mDNS (Bonjour), UPnPTM, SNMP v1/v2c/v3 (MIB-II), DNS/DNSv6, DDNS, NTP, NTS, RTSP, RTP, SRTP/RTSPS, SFTP, TCP, UDP, IGMPv1/v2/v3, RTCP, ICMP, DHCPv4/v6, ARP, SSH, LLDP, CDP, MQTT v3.1.1, Syslog seguro (RFC 3164/5424, UDP/TCP/TLS), endereço Link-Local; Deve estar em conformidade com protocolo ONVIF® Profile G, ONVIF® Profile M, ONVIF® Profile S e ONVIF® Profile T; Deve possuir fluxo de vídeo seguro, homologado pelo Onvif Profile T. Tal compovação deverá ser realizada através do site https://www.onvif.org/conformant-products/. Não será aceita carta do fabricante da câmera para comprovação deste item; Deve possuir Interface de programação de aplicativo, API aberta para integração de software. Análise, detecção de impactos, eventos de armazenamento de borda, entrada externa supervisionada, nível de áudio, cronogramas; Deve possuir firmware assinado, com isso a câmera é capaz de identificar e impedir a exploração de vulnerabilidades e alterações não autorizadas, garantindo a confiabilidade e a segurança contínua do sistema de vigilância; Deve possuir procedimento de inicialização que comprove que o firmware do dispositivo é realmente assinado ou autorizado pelo fabricante, essa tecnologia visa criar uma camada de proteção que impede o uso de um firmware não reconhecido ou alterado; Deve possuir Suporte a cartões microSD/microSDHC/microSDXC Suporte a criptografia de cartões SD (AES-XTS-Plain64 256 bits); suporte à gravação em armazenamento de rede (NAS); Deve possuir segurança criptografada ponto a ponto, comprovada pelo fabricante; Deve possuir detecção de movimento por vídeo, vigia de movimento, vigia de cercas, vigia de vadiagem, alarme ativo de violação, detecção de áudio com suporte protetor de privacidade em tempo real;  Alimentação elétrica 12 – 28 VCC, máx. 9,7 W, típico 5,3 W; Power over Ethernet (PoE) IEEE 802.3af/802.3at Tipo 1 Classe 3, máx. 10,7 W, típica 5,4 W; Redundância de alimentação;  Deve possuir Condições operacionais de -10 °C a 55 °C (14 °F a 131 °F), Umidade relativa de 10 – 85% (sem condensação); Deve possuir Condições de armazenamento de -40 °C a 65 °C (-40 °F a 149 °F); Umidade relativa de 5 – 95% (sem condensação); Deve possuir as seguintes certificações: EMC, EN 55032 Classe A, EN 61000-3-2, EN 61000-3-3, EN 55024, EN 61000-6-1, EN 61000-6-2, FCC Parte 15, Subparte B Classe A, ICES-003 Classe A, VCCI Classe A, RCM AS/NZS CISPR 32 Classe A, KCC KN32 Classe A, KN35; Segurança: IEC/EN/UL 62368-1, CAN/CSA C22.2 No. 62368-1, IS 13252; Ambiente: IEC 60068-2-1, IEC 60068-2-2, IEC 60068-2-6, IEC 60068-2-14, IEC 60068-2-27, IEC 60068-2-78; Rede: NIST SP500-267; Deve possuir Lentes opcionais: Lens Computar i-CS 2.8-8.5 mm; Lens CS 4-10 mm F0.9 P-Iris; Lens i-CS 9-50 mm F1.5 8 MP; Tamron 5MP Lens P-Iris 8-50 mm F1.6; Theia Varifocal Ultra Wide Lens 1.8-3.0 mm; O fabricante deve possuir certificação ISO27001 válida, garantindo a integridade e segurança dos dados coletados pelos dispositivos do mesmo, tal comprovação deverá ser feito através da apresentação do certificado com data vigente a este certame; O fabricante deverá possuir um software de gestão de dispositivos gratuíto e que deverá ser capaz de atualizar firmware dos dispositivos de forma rápida e eficiente, visualização de garantia e tempo de expiração da mesma, aplicar funções de proteção cibernética, parâmetros de gravação e avisos de falhas; A câmera deverá ser fabricada sem PVC, seguindo o comprometimento ESG da Licitante; Possuir garantia do fabricante de todos os componentes da câmera de no mínimo 60 (sessenta) meses. Tal comprovação deve estar no datasheet do equipamento, não será aceito carta do fabricante ou garantia estendida; O fabricante deverá possuir assistência técnica oficial Nacional, a fim de agilizar qualquer tipo de chamado técnico para as câmeras; Deve possuir opções de idiomas: Inglês, alemão, francês, espanhol, italiano, russo, chinês simplificado, japonês, coreano, português, chinês tradicional, holandês, tcheco, sueco, finlandês, turco, tailandês, vietnamita, polonês;  A câmera deve ser 100% compatível com VMS em funcionamento (Genetec); O gabinete de proteção para áreas externas deve ser fornecido junto com a câmera com as seguintes características: Ser do mesmo fabricante da câmera, proporcionando assim uma perfeita montagem, Arctic Temperature Control, Invólucro duplo, Classificações IP66 e NEMA 4X, Classificação IK10; deve ter garantia de cinco anos do fabricante; deve ser em alumínio, ter proteção contra o sol e cobertura para cabos em policarbonato.</t>
  </si>
  <si>
    <t xml:space="preserve">CÂMERA PANORAMICA MULTISENSOR - TIPO 08 </t>
  </si>
  <si>
    <t>A Câmera PTZ com Multisensor poderá ser ofertada como um hardware único ou Câmera PTZ + Câmera Multisensor que poderá ser acoplada a PTZ. Caso o proponente esteja ofertando dois hardwares, deverá mencionar o PN dos mesmos na hora de envio da proposta técnica/comercial.  Câmera PTZ - Destinadas à captura das imagens em alta resolução em locais específicos, deverão ser nativamente IP, não sendo aceitas soluções analógicas com conversores não integrados à câmera. Deverá oferecer as seguintes características: resolução HDTV 1080p 1920 x 1080 a 320 x 180 com zoom óptico de 40x, Tecnologia de baixa iluminação avançada,  Rastreamento automático e auxílio de orientação, análise integrada, TPM, certificação FIPS 140-2 nível 2; Deve possuir Sensor de captura de 1/2.8 de polegada com varredura progressiva; Deve Possuir lente 4,25 – 170 mm, F1.6–4.95, campo de visão horizontal: 65,1° – 2,00° (1080p), Campo de visão vertical: 39,1° – 1,18° (1080p), Foco automático, íris automática; A câmera deve possuir filtro de bloqueio de infravermelho removível automaticamente, com iluminação mínima de Cor: 0,1 lux a 30 IRE, F1.6, P/B: 0,002 lux a 30 IRE, F1.6, Cor: 0,15 lux a 50 IRE, F1.6, P/B: 0,003 lux a 50 IRE, F1.6; a velocidade do obturador deve ser de  1/11000 s a 1/3 s com 50 Hz e 1/11000 s a 1/3 s com 60 Hz; controle PTZ de Pan: 360° contínuo, 0,05° – 450°/s, Tilt: 220°, 0,05° – 450°/s, Zoom: óptico de 40x e digital de 12x; E-Flip; 256 posições PTZ predefinidas, gravação de tour (no máximo 10, duração máxima de 16 minutos cada), guard tour (no máximo 100), definição de novo pan 0°, velocidade de zoom ajustável, recuperação de foco; O chipset deve ser do próprio fabricante; Memória de 1024 MB de RAM, 512 MB de flash; Deve possuir compactação de vídeo H.264 (MPEG-4 Parte 10/AVC) perfis Baseline, Main e High, H.265 (MPEG-H Part 2/HEVC) perfil Main, Motion JPEG; com uma taxa de quadros de até 50/60 fps (50/60 Hz) em HDTV 1080p e Múltiplos streams configuráveis individualmente em H.264, H.265 e Motion JPEG; Deve possuir protocolo avançado de compressão embarcado na câmera que reduza cerca de 50% a mais de consumo de banda e storage, além dos protocolos H.264 e H.265 (wisestream, zipstream, streaming inteligente, H.265+, dentre outros). A câmera deve ser capaz de adaptar automaticamente a taxa de quadros por segundo de acordo com a atividade na cena, ajustando-se à demanda; Deve possuir Filtragem de endereços IP, criptografia HTTPS, controle de acesso à rede IEEE 802.1 x (EAP-TLS), log de acesso de usuários, gerenciamento centralizado de certificados, armazenamento de chaves seguro (CC EAL4), TPM (certificação FIPS 140-2); Deve possuir firmware assinado, com isso a câmera é capaz de identificar e impedir a exploração de vulnerabilidades e alterações não autorizadas, garantindo a confiabilidade e a segurança contínua do sistema de vigilância; Deve possuir procedimento de inicialização que comprove que o o firmware do dispositivo é realmente assinado ou autorizado pelo fabricante, essa tecnologia visa criar uma camada de proteção que impede o uso de um firmware não reconhecido ou alterado; Possuir os seguinte protocolos de rede: IPv4, IPv6 USGv6, ICMPv4/ICMPv6, HTTP, HTTP/2, HTTPS, TLS, QoS Layer 3 DiffServ, FTP, SFTP, CIFS/SMB, SMTP, mDNS (Bonjour), UPnP®, SNMP v1/v2c/v3 (MIB-II), DNS/DNSv6, DDNS, NTP, NTS, RTSP, RTP, SRTP/RTSPS, TCP, UDP, IGMPv1/v2/v3, RTCP, ICMP, DHCPv4/v6, ARP, SSH, NTCIP, LLDP, CDP, MQTT, Syslog seguro (RFC 3164/5424, UDP/TCP/TLS), endereço Link-Local (configuração zero); Possuir API aberta para integração de software; e ser homologado nos protocolos ONVIF® Profile G, ONVIF® Profile S e ONVIF® Profile T; Deve possuir fluxo de vídeo seguro, homologado pelo Onvif Profile T. Tal comprovação deverá ser realizada através do site https://www.onvif.org/conformant-products/. Não será aceita carta do fabricante da câmera para comprovação deste item; Deve possuir análise de objetos: Classes de objetos: pessoas, veículos, Condições de acionamento: Cruzamento de linhas, objetos na área, tempo na área BETA até 10 cenários, metadados exibidos com trajetórias e caixas delimitadoras com código de cores, áreas de inclusão/exclusão poligonais, configuração de perspectivas, Evento de ONVIF® Motion Alarm Deve possuir análise de objetos, detecção de movimento por vídeo, vigia de movimento, vigia de cercas, vigia de vadiagem, rastreamento automático, gatekeeper ativo, análise básica como: remoção de objetos, detector de entradas/saídas, contador de objetos Deve Suportar à instalação de aplicativos de outros fabricantes;  Deve possuir segurança de borda com Firmware assinado, proteção contra atrasos por força bruta, autenticação digest, proteção por senha, criptografia de cartões SD AES-XTS-Plain64 256bit, Inicialização segura, módulo de computação criptográfica com armazenamento de chaves seguro (proteção por hardware com certificação CC EAL4+, FIPS 140-2 Nível 2 de operações e chaves de criptografia); Devido ao local de instalação as câmeras deverão possuir classificação NEMA 4X, afim de ter proteção contra corrosão; IP66, IP67 e IK10 caixa metálica (alumínio), dome transparente em policarbonato (PC), proteção contra sol (PC/ASA) sem a utilização de PVC;  A alimentação elétrica deve ser High PoE 60 W SFP midspan: 100 – 240 VCA, máx. 66,1 W; Consumo da câmera: típico 14 W, máx. 51 W; Deve suportar cartões SD/SDHC/SDXC, criptografia de cartões SD, gravação em armazenamento de rede (NAS); Deve possuir segurança criptografada ponto a ponto, comprovada pelo fabricante; Deve Suportar temperatura de operação: -30ºC a +50ºC; com condições de armazenamento de -40 °C a 65 °C (-40 °F a 149 °F), Umidade relativa de 5 – 95% (sem condensação); Deve possuir as seguintes certificações: EN 55032 Classe A, EN 55035, EN 61000-3-2, EN 61000-3-3, EN 61000-6-1, EN 61000-6-2, EN 55024, FCC Parte 15 Subparte B Classe A, ICES-003 Classe A, VCCI Classe A, RCM AS/NZS CISPR 32 Classe A, KCC KN32 Classe A, KN35 EN 50121-4, IEC 62236-4; Segurança: IEC/EN/UL 60950-1, IS 13252, IEC/EN/UL 60950-22, IEC/EN/UL 62368-1; Ambiente: IEC/EN 60529 IP66/IP67, NEMA TS 2 (2.2.7-2.2.9), IEC 62262 IK10, ISO 4892-2, EN 50121-4, IEC 62236-4, IEC 60068-2-1, IEC 60068-2-2, IEC 60068-2-6, IEC 60068-2-14, IEC 60068-2-27, IEC 60068-2-60, IEC 60068-2-78, NEMA 250 Tipo 4X; Rede: NIST SP500-267, Midspan: EN 60950-1, GS, UL, cUL, CE, FCC, VCCI, CB, KCC, UL-AR; O fabricante deve possuir certificação ISO27001 válida, garantindo a integridade e segurança dos dados coletados pelos dispositivos do mesmo, tal comprovação deverá ser feito através da apresentação do certificado com data vigente a este certame; O fabricante deverá possuir um software de gestão de dispositivos gratuito e que deverá ser capaz de atualizar firmware dos dispositivos de forma rápida e eficiente, visualização de garantia e tempo de expiração da mesma, aplicar funções de proteção cibernética, parâmetros de gravação e avisos de falhas; Possuir garantia do fabricante de todos os componentes da câmera de no mínimo 60 (sessenta) meses. Tal comprovação deve estar no datasheet do equipamento, não será aceito carta do fabricante ou garantia estendida; O fabricante deverá possuir assistência técnica oficial Nacional, a fim de agilizar qualquer tipo de chamado técnico para as câmeras; Deve possuir opções de idiomas: Inglês, alemão, francês, espanhol, italiano, russo, chinês simplificado, japonês, coreano, português, chinês tradicional, holandês, tcheco, sueco, finlandês, turco, tailandês, vietnamita, polonês;  A câmera deve estar 100% Homologada pelo VMS utilizado atualmente (Genetec).
Câmera Multisensor – Deve possuir quatro sensores de 5 MP (resolução total de 20 MP), suavidade ao unir todas as quatro imagens oferecendo uma visão geral 360° completa com ótima usabilidade de imagem em dia e noite. Deve possuir a função controle de PTZ com um clique e o piloto automático para rastreamento de PTZ dentro das áreas de exibição. Cada sensor deve possuir lentes intercambiáveis e inclinaveis com foco automático para proporcionar máxima flexibilidade e configuração precisa. A câmera multisensor deverá utilizar o mesmo suporte, fonte de alimentação e cabo de rede da câmera PTZ, ou seja, as duas câmeras devem ser conectadas utilizando apenas um ponte de rede. A câmera deverá ser fabricada sem PVC, seguindo o comprometimento ESG da licitante; Deverá oferecer as seguintes características: Resolução 4 x 5 MP - 2592 x 1944 a 320 x 240; Deve possuir Sensor de imagem com 4 x CMOS RGB de 1/2,5 pol. e 5 MP com varredura progressiva; Deve possuir Lentes com foco automático, íris fixa, F 2.0, distância focal: 2,8 mm, campo de visão horizontal de 360º e vertical de 84º; Deve possuir filtro de bloqueio de infravermelho removível automaticamente com iluminação mínima de Cor: 0,4 lux a 50 IRE, F2.0, P/B: 0,03 lux a 50 IRE, F2.0; a velocidade do obturador deve ser de 1/32500 a 1/20 s; Deve possuir ajuste manual do Pan, tilt e rotação de cada sensor; Deve possuir a função de um clique para movimentar a PTZ para o local de destino; Memória de 2048 MB de RAM, 512 MB de flash; Deve possuir compactação de video H.264 (MPEG-4 Parte 10/AVC) perfis Main e High, H.265 (MPEG-H Part 2/HEVC), perfil Main; Com uma taxa de quadros de até 20 fps (50/60 Hz) em todas as resoluções e múltiplos fluxos individualmente configuráveis| em H.264 e H.265; Deve possuir protocolo avançado de compressão embarcado na câmera que reduza cerca de 50% a mais de consumo de banda e storage, além dos protocolos H.264 e H.265 (wisestream, zipstream, streaming inteligente, H.265+, dentre outros). A câmera deve ser capaz de adaptar automaticamente a taxa de quadros por segundo de acordo com a atividade na cena, ajustando-se à demanda; Deve possuir firmware assinado, com isso a câmera é capaz de identificar e impedir a exploração de vulnerabilidades e alterações não autorizadas, garantindo a confiabilidade e a segurança contínua do sistema de vigilância; Deve possuir procedimento de inicialização que comprove que o o firmware do dispositivo é realmente assinado ou autorizado pelo fabricante, essa tecnologia visa criar uma camada de proteção que impede o uso de um firmware não reconhecido ou alterado; Possuir os seguinte protocolos de rede: IPv4, IPv6 USGv6, ICMPv4/ICMPv6, HTTP, HTTP/2, HTTPS, TLS, QoS Layer 3 DiffServ, FTP, SFTP, CIFS/SMB, SMTP, mDNS (Bonjour), UPnP®, SNMP v1/v2c/v3 (MIB-II), DNS/DNSv6, DDNS, NTP, NTS, RTSP, RTP, SRTP, TCP, UDP, IGMPv1/v2/v3, RTCP, ICMP, DHCPv4/v6, ARP, SSH, NTCIP, LLDP, CDP, MQTT v3.1.1, Syslog seguro (RFC 3164/5424, UDP/TCP/TLS), endereço Link-Local (configuração zero); Possuir API aberta para integração de software; e ser homologado nos protocolos ONVIF® Profile G, ONVIF® Profile S e ONVIF® Profile T; Deve possuir fluxo de vídeo seguro, homologado pelo Onvif Profile T. Tal comprovação deverá ser realizada através do site https://www.onvif.org/conformant-products/. Não será aceita carta do fabricante da câmera para comprovação deste item; Deve possuir analítico de vigia de movimento, vigia de cercas, vigia de comportamento vagante, piloto automático, detecção de movimento por vídeo, alarme ativo de violação, eventos de armazenamento de borda; Deve possuir segurança de borda com Firmware assinado proteção contra atrasos por força bruta, autenticação Digest e OAuth 2.0 RFC6749 OpenID Authorization Code Flow para gestão centralizada de contas ADFS, proteção por senha e Hardware: sistema de arquivos criptografado (AES-XTS-Plain64 256bit); Devido ao local de instalação as câmeras deverão possuir classificação NEMA 4X, afim de ter proteção contra corrosão; IP66 e IK10 caixa metálica (alumínio), dome transparente em policarbonato (PC) e sem a utilização de PVC; A alimentação elétrica deve ser pela câmera PTZ, possuir consumo de energia: típico 9 W, máx. 22 W e entrada de alimentação externa de 24 VCC: típico 8,0 W, máx. 74,4 W; Deve suportar cartões SD/SDHC/SDXC, criptografia de cartões SD, gravação em armazenamento de rede (NAS); Deve Suportar temperatura de operação: -40ºC a +50ºC; com condições de armazenamento de -40 °C a 65 °C (-40 °F a 149 °F), Umidade relativa de 5 – 95% (sem condensação); Deve possuir as seguintes certificações: EN 55032 Classe A, EN 55035, EN 50121-4, IEC 62236-4, EN 61000-3-2, EN 61000-3-3, EN 61000-6-1, EN 61000-6-2, FCC Parte 15 Subparte B Classe A, ICES-3(A)/NMB-3(A), VCCI Classe A, RCM AS/NZS CISPR 32 Classe A, KC KN32 Classe A, KN35; Segurança: IEC/EN/UL 62368-1, CAN/CSA C22.2 No. 62368-1, IEC/EN/UL 60950-22, CAN/CSA-C22.2 No. 60950-22, IS 13252; Ambiente: IEC 60068-2-1, IEC 60068-2-2, IEC 60068-2-6, IEC 60068-2-14, IEC 60068-2-27, IEC 60068-2-78, IEC/EN 60529 IP66, IEC/EN 62262 IK10, NEMA 250 Tipo 4X, NEMA TS 2 (2.2.7-2.2.9); Rede: NIST SP500-267; O fabricante deve possuir certificação ISO27001 válida, garantindo a integridade e segurança dos dados coletados pelos dispositivos do mesmo, tal comprovação deverá ser feito através da apresentação do certificado com data vigente a este certame; O fabricante deverá possuir um software de gestão de dispositivos gratuito e que deverá ser capaz de atualizar firmware dos dispositivos de forma rápida e eficiente, visualização de garantia e tempo de expiração da mesma, aplicar funções de proteção cibernética, parâmetros de gravação e avisos de falhas; Possuir garantia do fabricante de todos os componentes da câmera de no mínimo 60 (sessenta) meses. Tal comprovação deve estar no datasheet do equipamento, não será aceito carta do fabricante ou garantia estendida; O fabricante deverá possuir assistência técnica oficial Nacional, a fim de agilizar qualquer tipo de chamado técnico para as câmeras; Deve possuir opções de idiomas: Inglês, alemão, francês, espanhol, italiano, russo, chinês simplificado, japonês, coreano, português, chinês tradicional, holandês, tcheco, sueco, finlandês, turco, tailandês, vietnamita, polonês;  A câmera deve estar 100% Homologada pelo VMS utilizado atualmente (Genetec).</t>
  </si>
  <si>
    <t>Licenças Senior -</t>
  </si>
  <si>
    <t>O fornecedor é responsável por disponibilizar as licenças dos equipamentos no sistema SENIOR, versão  6.10.1.114. Essas licenças devem ser compatíveis com a quantidade de equipamentos fornecidos (proporção de 1 para 1) e devem ser específicas para os dois tipos de equipamentos: Controle de Ponto, designado para os dispositivos que registram as marcações de ponto; e Controle de Acesso, destinado aos dispositivos que gerenciam o acesso das pessoas ao porto.</t>
  </si>
  <si>
    <t>Mesa Controladora (Joystick)</t>
  </si>
  <si>
    <t xml:space="preserve">Destinado ao controle das câmeras PTZ e também para facilitar a navegação do vídeo gravado, deve possuir Joystick de efeito Hall com três eixos: X/Y: para pan e tilt, Z: botão para zoom, Deflexão por delimitador quadrado, (± 15°) para XY, (± 25°) para Z com 16 teclas de atalho com função personalizável; com conectores USB tipo : 1 x USB tipo A, 1 x USB tipo C; deve possuir teclado com 26 teclas com função personalizável com visor de caracteres 2 x 20, personalizável com o Joystick. Alimentação elétrica via interface usb; com conector 1 USB tipo C. </t>
  </si>
  <si>
    <t>Auto Falante IP</t>
  </si>
  <si>
    <t xml:space="preserve">Duas entradas/saídas (GPIO); Possuir gabinete unidirecional com alto-falante tipo cone dinâmico banda larga de 2,5 polegadas; possuir preção sonora de no máximo 121 dB; resposta em frequência de 280 Hz – 12,5 kHz; Padrão de cobertura 70° horizontal por 100° vertical (a 2 kHz); Deve possuir entrada/saída de áudio com Microfone integrado de 50 Hz a 12 kHz (pode ser desativado mecanicamente); Fabricado em Alumínio resistente a impactos, IP66-, IP67-, classificação NEMA 4X e classificação MIL-STD-810G 509.5. Alimentação elétrica Power over Ethernet (PoE) IEEE 802.3af/802.3at Tipo 1 Classe 3 (máx. 12,95 W); Deve possuir amplificador integrado de 7W Classe D; Deve possuir Streaming de áudio Unidirecional/bidirecional com cancelamento de eco half duplex opcional. Mono. 
Deve possuir codificação de áudio AAC LC 8/16/32/48 kHz, G.711 PCM 8 kHz, G.726 ADPCM 8 kHz, µ-law 16 kHz, WAV, MP3 em mono/estéreo de 64 kbps a 320 kbps. Taxa de bits constante e variável. Taxa de amostragem de 8 kHz a 48 kHz;Deve possuir memória de 256 MB de RAM, 512 MB de flash; Deve possuir os seguintes protocolos de rede: IPv4/v6, HTTP, HTTPS, SIP, SSL/TLS, QoS Layer 3 DiffServ, FTP, CIFS/SMB, SMTP, Bonjour, UPnP, SNMP v1/v2c/v3 (MIB-II), DNS, DynDNS, NTP, TCP, UDP, IGMPv1/v2/v3, ICMP, DHCP, ARP, SOCKS, SSH; API aberta para integração de software; Suporte a Session Initiation Protocol (SIP) para integração a sistemas Voice over IP (VoIP), ponto a ponto ou integração a SIP/PBX; Recursos SIP com suporte: servidor SIP secundário, IPv6, SRTP, SIPS, SIP TLS, DTMF (RFC2976 e RFC2833), NAT (ICE, STUN, TURN), Codecs suportados: PCMU, PCMA, opus, L16/16000, L16/8000, speex/8000, speex/16000, G.726-32; Deve possuir Segurança de borda através de Software: firmware assinado, proteção contra atrasos por força bruta, autenticação digest, proteção por senha; Segurança de rede IEEE 802.1X (EAP-TLS), HTTPS/HSTS, TLS v1.2/v1.3, Network Time Security (NTS), PKI de certificado X.509, filtragem de endereços IP. Deve suportar Condições operacionais de -40 °C a 60 °C (-40 °F a 140 °F) Umidade relativa de 5–95% (com condensação) e Condições de armazenamento -40 °C a 65 °C (-40 °F a 149 °F) Umidade relativa de 10–100% (com condensação); Deve possuir as seguintes certificações: EMC EN 55032 Classe B, EN 50121-4, IEC 62236-4, EN 55024, EN 61000-6-1, EN 61000-6-2, FCC Parte 15 Subparte B Classe B, ICES-3(B)/NMB-3(B), VCCI Classe B, RCM AS/NZS CISPR 32 Classe B, KC KN32 Classe B, KC KN35; Segurança: CAN/CSA C22.2 No. 62368-1, IEC/EN/UL 60950-22; Ambiente: IEC/EN 60529 IP67, IEC 60068-2-1, IEC 60068-2-2, IEC 60068-2-14, IEC 60068-2-27, IEC 60068-2-78, IEC/EN 60529 IP66, NEMA 250 Tipo 4X, MIL-STD-810G 509.5; </t>
  </si>
  <si>
    <t>SERVIÇOS (Horas)</t>
  </si>
  <si>
    <t>Plataformas articulada de 30 metros com combustível incluso</t>
  </si>
  <si>
    <t>HR</t>
  </si>
  <si>
    <t>Manutenção preventiva em câmeras</t>
  </si>
  <si>
    <t>Manutenção nos  equipamentos acesso</t>
  </si>
  <si>
    <t>Técnico em Eltetrônica - suporte a equipamentos de segurança</t>
  </si>
  <si>
    <t>Técnico Eletricista</t>
  </si>
  <si>
    <t>Tecnico cabista conforme especificações do TR</t>
  </si>
  <si>
    <t>Engenheiro eletricista conforme especificações do TR</t>
  </si>
  <si>
    <t>Técnico de fibra óptica</t>
  </si>
  <si>
    <t>Fornecimento de fusão de fibras ópticas por fusão com certificação por OTDR</t>
  </si>
  <si>
    <t>Analista de Redes</t>
  </si>
  <si>
    <t>VALOR TOTAL</t>
  </si>
  <si>
    <t xml:space="preserve">Notas: </t>
  </si>
  <si>
    <t>* 01: Os custos foram obtidos nas tabelas referenciais: SINAPI 05/2024, IPPUC e Cotações de Mercado</t>
  </si>
  <si>
    <t xml:space="preserve">* 02: Orçamentos obtidos a partir da Tabela de Honorários para projetos, aprovada pelo IPPUC e publicada no DOM nº 128, Suplemento 1, de 02 de julho de 2021, Portaria nº 69 . Republicada no DOM  nº 128, Suplemento 1, de 23 de julho de 2021, Portaria nº 69. Os preços tiveram a data-base atualizada a partir do índice de referência de supervisão de projetos de Agosto de 2021 a Maio de 2024. </t>
  </si>
  <si>
    <t>* 03: Já estão considerados os encargos sociais, conforme tabelas de referência utilizadas pelos órgãos</t>
  </si>
  <si>
    <t xml:space="preserve">* 04: Os Preços apresentados pela contratada devem prever todos os materiais, mão de obra, equipamentos, impostos, taxas, mobilizações e controles técnicos para que seja possível concluir o item em questão, dados as características do local </t>
  </si>
  <si>
    <t>* 05: Preencher os campos de preço (em verde)</t>
  </si>
  <si>
    <t xml:space="preserve">* 06: A formação dos preços pela contratada deve atender aos requisitos do termo de referência, projetos e demais especificações técnicas. </t>
  </si>
  <si>
    <t>* 07: Utilizar arredondamento de duas casas decimais nas operações matemáticas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</si>
</sst>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0.00000%"/>
  </numFmts>
  <fonts count="19"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6"/>
      <color theme="0"/>
      <name val="Calibri"/>
      <family val="2"/>
    </font>
    <font>
      <b/>
      <sz val="10"/>
      <color theme="1"/>
      <name val="Calibri"/>
      <family val="2"/>
      <scheme val="minor"/>
    </font>
    <font>
      <b/>
      <sz val="11"/>
      <color indexed="30"/>
      <name val="Calibri"/>
      <family val="2"/>
    </font>
    <font>
      <b/>
      <sz val="11"/>
      <color indexed="8"/>
      <name val="Calibri"/>
      <family val="2"/>
    </font>
    <font>
      <b/>
      <sz val="11"/>
      <color indexed="10"/>
      <name val="Calibri"/>
      <family val="2"/>
    </font>
    <font>
      <b/>
      <sz val="11"/>
      <color indexed="53"/>
      <name val="Calibri"/>
      <family val="2"/>
    </font>
    <font>
      <b/>
      <sz val="11"/>
      <color rgb="FFFF0000"/>
      <name val="Calibri"/>
      <family val="2"/>
      <scheme val="minor"/>
    </font>
    <font>
      <sz val="10"/>
      <color indexed="8"/>
      <name val="Calibri"/>
      <family val="2"/>
    </font>
    <font>
      <sz val="11"/>
      <color rgb="FFFF0000"/>
      <name val="Calibri"/>
      <family val="2"/>
    </font>
    <font>
      <sz val="10"/>
      <color theme="1"/>
      <name val="Calibri"/>
      <family val="2"/>
      <scheme val="minor"/>
    </font>
    <font>
      <sz val="9"/>
      <color theme="1"/>
      <name val="Calibri"/>
      <family val="2"/>
      <scheme val="minor"/>
    </font>
    <font>
      <sz val="9"/>
      <name val="Calibri Light"/>
      <family val="2"/>
    </font>
    <font>
      <b/>
      <sz val="9"/>
      <name val="Calibri Light"/>
      <family val="2"/>
    </font>
    <font>
      <b/>
      <sz val="9"/>
      <color indexed="8"/>
      <name val="Calibri"/>
      <family val="2"/>
    </font>
    <font>
      <sz val="9"/>
      <color indexed="8"/>
      <name val="Calibri"/>
      <family val="2"/>
    </font>
  </fonts>
  <fills count="11">
    <fill>
      <patternFill patternType="none"/>
    </fill>
    <fill>
      <patternFill patternType="gray125"/>
    </fill>
    <fill>
      <patternFill patternType="solid">
        <fgColor theme="0"/>
        <bgColor indexed="64"/>
      </patternFill>
    </fill>
    <fill>
      <patternFill patternType="solid">
        <fgColor theme="4" tint="-0.499984740745262"/>
        <bgColor indexed="64"/>
      </patternFill>
    </fill>
    <fill>
      <patternFill patternType="solid">
        <fgColor theme="5" tint="-0.249977111117893"/>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rgb="FF92D050"/>
        <bgColor indexed="64"/>
      </patternFill>
    </fill>
    <fill>
      <patternFill patternType="solid">
        <fgColor theme="3" tint="0.79998168889431442"/>
        <bgColor indexed="64"/>
      </patternFill>
    </fill>
    <fill>
      <patternFill patternType="solid">
        <fgColor theme="2"/>
        <bgColor indexed="64"/>
      </patternFill>
    </fill>
    <fill>
      <patternFill patternType="solid">
        <fgColor theme="1"/>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45">
    <xf numFmtId="0" fontId="0" fillId="0" borderId="0" xfId="0"/>
    <xf numFmtId="0" fontId="0" fillId="2" borderId="0" xfId="0" applyFill="1"/>
    <xf numFmtId="0" fontId="0" fillId="2" borderId="0" xfId="0" applyFill="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0" fontId="0" fillId="2" borderId="4" xfId="0" applyFill="1" applyBorder="1" applyAlignment="1">
      <alignment wrapText="1"/>
    </xf>
    <xf numFmtId="0" fontId="0" fillId="2" borderId="5" xfId="0" applyFill="1" applyBorder="1" applyAlignment="1">
      <alignment wrapText="1"/>
    </xf>
    <xf numFmtId="0" fontId="3" fillId="2" borderId="4" xfId="0" applyFont="1" applyFill="1" applyBorder="1" applyAlignment="1">
      <alignment horizontal="center" wrapText="1"/>
    </xf>
    <xf numFmtId="0" fontId="3" fillId="2" borderId="0" xfId="0" applyFont="1" applyFill="1" applyAlignment="1">
      <alignment horizontal="center" wrapText="1"/>
    </xf>
    <xf numFmtId="0" fontId="3" fillId="2" borderId="5" xfId="0" applyFont="1" applyFill="1" applyBorder="1" applyAlignment="1">
      <alignment horizontal="center" wrapText="1"/>
    </xf>
    <xf numFmtId="0" fontId="0" fillId="2" borderId="4" xfId="0" applyFill="1" applyBorder="1" applyAlignment="1">
      <alignment horizontal="center" wrapText="1"/>
    </xf>
    <xf numFmtId="0" fontId="0" fillId="2" borderId="0" xfId="0" applyFill="1" applyAlignment="1">
      <alignment horizontal="center" wrapText="1"/>
    </xf>
    <xf numFmtId="0" fontId="0" fillId="2" borderId="5" xfId="0" applyFill="1" applyBorder="1" applyAlignment="1">
      <alignment horizont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0" borderId="9" xfId="0" applyFon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4" fontId="4" fillId="4" borderId="12" xfId="0" applyNumberFormat="1" applyFont="1" applyFill="1" applyBorder="1" applyAlignment="1">
      <alignment horizontal="center" vertical="center"/>
    </xf>
    <xf numFmtId="4" fontId="4" fillId="4" borderId="13" xfId="0" applyNumberFormat="1" applyFont="1" applyFill="1" applyBorder="1" applyAlignment="1">
      <alignment horizontal="center" vertical="center"/>
    </xf>
    <xf numFmtId="4" fontId="4" fillId="4" borderId="14" xfId="0" applyNumberFormat="1" applyFont="1" applyFill="1" applyBorder="1" applyAlignment="1">
      <alignment horizontal="center" vertical="center"/>
    </xf>
    <xf numFmtId="0" fontId="3" fillId="5" borderId="15"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18" xfId="0" applyFont="1" applyFill="1" applyBorder="1" applyAlignment="1">
      <alignment horizontal="center" vertical="center" wrapText="1"/>
    </xf>
    <xf numFmtId="2" fontId="3" fillId="0" borderId="19" xfId="0" applyNumberFormat="1" applyFont="1" applyBorder="1" applyAlignment="1">
      <alignment horizontal="center" vertical="center" wrapText="1"/>
    </xf>
    <xf numFmtId="2" fontId="3" fillId="0" borderId="20" xfId="0" applyNumberFormat="1" applyFont="1" applyBorder="1" applyAlignment="1">
      <alignment horizontal="center" vertical="center" wrapText="1"/>
    </xf>
    <xf numFmtId="2" fontId="10" fillId="0" borderId="21" xfId="0" applyNumberFormat="1" applyFont="1" applyBorder="1" applyAlignment="1">
      <alignment horizontal="center" vertical="center" wrapText="1"/>
    </xf>
    <xf numFmtId="0" fontId="3" fillId="6" borderId="22" xfId="0" applyFont="1" applyFill="1" applyBorder="1" applyAlignment="1">
      <alignment horizontal="left" vertical="center" wrapText="1"/>
    </xf>
    <xf numFmtId="0" fontId="3" fillId="6" borderId="20" xfId="0" applyFont="1" applyFill="1" applyBorder="1" applyAlignment="1">
      <alignment horizontal="center" wrapText="1"/>
    </xf>
    <xf numFmtId="0" fontId="0" fillId="6" borderId="20" xfId="0" applyFill="1" applyBorder="1" applyAlignment="1">
      <alignment horizontal="center" wrapText="1"/>
    </xf>
    <xf numFmtId="44" fontId="3" fillId="6" borderId="20" xfId="1" applyFont="1" applyFill="1" applyBorder="1" applyAlignment="1">
      <alignment horizontal="center" vertical="center" wrapText="1"/>
    </xf>
    <xf numFmtId="164" fontId="11" fillId="0" borderId="19" xfId="2" applyNumberFormat="1" applyFont="1" applyBorder="1" applyAlignment="1">
      <alignment vertical="center"/>
    </xf>
    <xf numFmtId="164" fontId="11" fillId="2" borderId="19" xfId="2" applyNumberFormat="1" applyFont="1" applyFill="1" applyBorder="1" applyAlignment="1">
      <alignment vertical="center"/>
    </xf>
    <xf numFmtId="4" fontId="12" fillId="0" borderId="21" xfId="0" applyNumberFormat="1" applyFont="1" applyBorder="1" applyAlignment="1">
      <alignment horizontal="center" vertical="center"/>
    </xf>
    <xf numFmtId="44" fontId="0" fillId="2" borderId="0" xfId="0" applyNumberFormat="1" applyFill="1"/>
    <xf numFmtId="0" fontId="0" fillId="0" borderId="22" xfId="0" applyBorder="1" applyAlignment="1">
      <alignment horizontal="center" vertical="center" wrapText="1"/>
    </xf>
    <xf numFmtId="0" fontId="3" fillId="0" borderId="20" xfId="0" applyFont="1" applyBorder="1" applyAlignment="1">
      <alignment horizontal="left" vertical="center" wrapText="1" indent="3"/>
    </xf>
    <xf numFmtId="0" fontId="0" fillId="0" borderId="23" xfId="0" applyBorder="1" applyAlignment="1">
      <alignment horizontal="center" vertical="center" wrapText="1"/>
    </xf>
    <xf numFmtId="0" fontId="0" fillId="0" borderId="23" xfId="0" applyBorder="1" applyAlignment="1">
      <alignment horizontal="left" vertical="center" wrapText="1" indent="3"/>
    </xf>
    <xf numFmtId="44" fontId="1" fillId="7" borderId="23" xfId="1" applyFont="1" applyFill="1" applyBorder="1" applyAlignment="1">
      <alignment horizontal="left" vertical="center" wrapText="1" indent="3"/>
    </xf>
    <xf numFmtId="44" fontId="1" fillId="8" borderId="21" xfId="1" applyFont="1" applyFill="1" applyBorder="1" applyAlignment="1">
      <alignment horizontal="center" vertical="center" wrapText="1"/>
    </xf>
    <xf numFmtId="0" fontId="3" fillId="9" borderId="20" xfId="0" applyFont="1" applyFill="1" applyBorder="1" applyAlignment="1">
      <alignment horizontal="left" vertical="center" wrapText="1" indent="3"/>
    </xf>
    <xf numFmtId="0" fontId="0" fillId="9" borderId="23" xfId="0" applyFill="1" applyBorder="1" applyAlignment="1">
      <alignment horizontal="center" vertical="center" wrapText="1"/>
    </xf>
    <xf numFmtId="0" fontId="0" fillId="9" borderId="23" xfId="0" applyFill="1" applyBorder="1" applyAlignment="1">
      <alignment horizontal="left" vertical="center" wrapText="1" indent="3"/>
    </xf>
    <xf numFmtId="0" fontId="0" fillId="9" borderId="22" xfId="0" applyFill="1" applyBorder="1" applyAlignment="1">
      <alignment horizontal="center" vertical="center" wrapText="1"/>
    </xf>
    <xf numFmtId="0" fontId="0" fillId="0" borderId="24" xfId="0" applyBorder="1" applyAlignment="1">
      <alignment horizontal="center" vertical="center" wrapText="1"/>
    </xf>
    <xf numFmtId="0" fontId="0" fillId="0" borderId="20" xfId="0" applyBorder="1" applyAlignment="1">
      <alignment horizontal="left" vertical="center" wrapText="1" indent="3"/>
    </xf>
    <xf numFmtId="0" fontId="0" fillId="0" borderId="25" xfId="0" applyBorder="1" applyAlignment="1">
      <alignment horizontal="center" vertical="center" wrapText="1"/>
    </xf>
    <xf numFmtId="0" fontId="0" fillId="7" borderId="25" xfId="0" applyFill="1" applyBorder="1" applyAlignment="1">
      <alignment horizontal="center" vertical="center" wrapText="1"/>
    </xf>
    <xf numFmtId="44" fontId="1" fillId="10" borderId="26" xfId="1" applyFont="1" applyFill="1" applyBorder="1" applyAlignment="1">
      <alignment vertical="center" wrapText="1"/>
    </xf>
    <xf numFmtId="44" fontId="1" fillId="10" borderId="27" xfId="1" applyFont="1" applyFill="1" applyBorder="1" applyAlignment="1">
      <alignment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7" borderId="29" xfId="0" applyFill="1" applyBorder="1" applyAlignment="1">
      <alignment horizontal="center" vertical="center" wrapText="1"/>
    </xf>
    <xf numFmtId="44" fontId="1" fillId="10" borderId="0" xfId="1" applyFont="1" applyFill="1" applyBorder="1" applyAlignment="1">
      <alignment vertical="center" wrapText="1"/>
    </xf>
    <xf numFmtId="44" fontId="1" fillId="10" borderId="5" xfId="1" applyFont="1" applyFill="1" applyBorder="1" applyAlignment="1">
      <alignment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7" borderId="31" xfId="0" applyFill="1" applyBorder="1" applyAlignment="1">
      <alignment horizontal="center" vertical="center" wrapText="1"/>
    </xf>
    <xf numFmtId="44" fontId="1" fillId="10" borderId="32" xfId="1" applyFont="1" applyFill="1" applyBorder="1" applyAlignment="1">
      <alignment vertical="center" wrapText="1"/>
    </xf>
    <xf numFmtId="44" fontId="1" fillId="10" borderId="33" xfId="1" applyFont="1" applyFill="1" applyBorder="1" applyAlignment="1">
      <alignment vertical="center" wrapText="1"/>
    </xf>
    <xf numFmtId="0" fontId="0" fillId="0" borderId="30" xfId="0" applyBorder="1" applyAlignment="1">
      <alignment vertical="center" wrapText="1"/>
    </xf>
    <xf numFmtId="0" fontId="13" fillId="0" borderId="20" xfId="0" applyFont="1" applyBorder="1" applyAlignment="1">
      <alignment horizontal="left" vertical="center" wrapText="1" indent="3"/>
    </xf>
    <xf numFmtId="0" fontId="13" fillId="0" borderId="23" xfId="0" applyFont="1" applyBorder="1" applyAlignment="1">
      <alignment horizontal="left" vertical="center" wrapText="1" indent="3"/>
    </xf>
    <xf numFmtId="0" fontId="13" fillId="7" borderId="23" xfId="0" applyFont="1" applyFill="1" applyBorder="1" applyAlignment="1">
      <alignment horizontal="left" vertical="center" wrapText="1" indent="3"/>
    </xf>
    <xf numFmtId="10" fontId="11" fillId="10" borderId="19" xfId="2" applyNumberFormat="1" applyFont="1" applyFill="1" applyBorder="1" applyAlignment="1">
      <alignment vertical="center"/>
    </xf>
    <xf numFmtId="4" fontId="12" fillId="10" borderId="21" xfId="0" applyNumberFormat="1" applyFont="1" applyFill="1" applyBorder="1" applyAlignment="1">
      <alignment horizontal="center" vertical="center"/>
    </xf>
    <xf numFmtId="44" fontId="1" fillId="8" borderId="34" xfId="1" applyFont="1" applyFill="1" applyBorder="1" applyAlignment="1">
      <alignment horizontal="center" vertical="center" wrapText="1"/>
    </xf>
    <xf numFmtId="0" fontId="14" fillId="0" borderId="25" xfId="0" applyFont="1" applyBorder="1" applyAlignment="1">
      <alignment horizontal="left" vertical="center" wrapText="1"/>
    </xf>
    <xf numFmtId="0" fontId="14" fillId="0" borderId="35" xfId="0" applyFont="1" applyBorder="1" applyAlignment="1">
      <alignment horizontal="left" vertical="center" wrapText="1"/>
    </xf>
    <xf numFmtId="0" fontId="14" fillId="7" borderId="35" xfId="0" applyFont="1" applyFill="1" applyBorder="1" applyAlignment="1">
      <alignment horizontal="left" vertical="center" wrapText="1"/>
    </xf>
    <xf numFmtId="44" fontId="1" fillId="8" borderId="25" xfId="1" applyFont="1" applyFill="1" applyBorder="1" applyAlignment="1">
      <alignment horizontal="center" vertical="center" wrapText="1"/>
    </xf>
    <xf numFmtId="0" fontId="14" fillId="0" borderId="31" xfId="0" applyFont="1" applyBorder="1" applyAlignment="1">
      <alignment horizontal="left" vertical="center" wrapText="1"/>
    </xf>
    <xf numFmtId="0" fontId="14" fillId="0" borderId="36" xfId="0" applyFont="1" applyBorder="1" applyAlignment="1">
      <alignment horizontal="left" vertical="center" wrapText="1"/>
    </xf>
    <xf numFmtId="0" fontId="14" fillId="7" borderId="36" xfId="0" applyFont="1" applyFill="1" applyBorder="1" applyAlignment="1">
      <alignment horizontal="left" vertical="center" wrapText="1"/>
    </xf>
    <xf numFmtId="44" fontId="1" fillId="8" borderId="31" xfId="1" applyFont="1" applyFill="1" applyBorder="1" applyAlignment="1">
      <alignment horizontal="center" vertical="center" wrapText="1"/>
    </xf>
    <xf numFmtId="44" fontId="1" fillId="8" borderId="37" xfId="1" applyFont="1" applyFill="1" applyBorder="1" applyAlignment="1">
      <alignment horizontal="center" vertical="center" wrapText="1"/>
    </xf>
    <xf numFmtId="44" fontId="1" fillId="8" borderId="38" xfId="1" applyFont="1" applyFill="1" applyBorder="1" applyAlignment="1">
      <alignment horizontal="center" vertical="center" wrapText="1"/>
    </xf>
    <xf numFmtId="0" fontId="14" fillId="0" borderId="20" xfId="0" applyFont="1" applyBorder="1" applyAlignment="1">
      <alignment vertical="center" wrapText="1"/>
    </xf>
    <xf numFmtId="0" fontId="14" fillId="0" borderId="23" xfId="0" applyFont="1" applyBorder="1" applyAlignment="1">
      <alignment vertical="center" wrapText="1"/>
    </xf>
    <xf numFmtId="0" fontId="14" fillId="7" borderId="23" xfId="0" applyFont="1" applyFill="1" applyBorder="1" applyAlignment="1">
      <alignment vertical="center" wrapText="1"/>
    </xf>
    <xf numFmtId="0" fontId="15" fillId="2" borderId="25" xfId="0" applyFont="1" applyFill="1" applyBorder="1" applyAlignment="1">
      <alignment horizontal="left" vertical="center" wrapText="1"/>
    </xf>
    <xf numFmtId="0" fontId="15" fillId="2" borderId="25" xfId="0" applyFont="1" applyFill="1" applyBorder="1" applyAlignment="1">
      <alignment horizontal="center" vertical="center" wrapText="1"/>
    </xf>
    <xf numFmtId="0" fontId="15" fillId="2" borderId="35" xfId="0" applyFont="1" applyFill="1" applyBorder="1" applyAlignment="1">
      <alignment horizontal="left" vertical="center" wrapText="1"/>
    </xf>
    <xf numFmtId="0" fontId="15" fillId="7" borderId="35" xfId="0" applyFont="1" applyFill="1" applyBorder="1" applyAlignment="1">
      <alignment horizontal="center" vertical="center" wrapText="1"/>
    </xf>
    <xf numFmtId="0" fontId="15" fillId="2" borderId="31" xfId="0" applyFont="1" applyFill="1" applyBorder="1" applyAlignment="1">
      <alignment horizontal="left" vertical="center" wrapText="1"/>
    </xf>
    <xf numFmtId="0" fontId="15" fillId="2" borderId="31" xfId="0" applyFont="1" applyFill="1" applyBorder="1" applyAlignment="1">
      <alignment horizontal="center" vertical="center" wrapText="1"/>
    </xf>
    <xf numFmtId="0" fontId="15" fillId="2" borderId="36" xfId="0" applyFont="1" applyFill="1" applyBorder="1" applyAlignment="1">
      <alignment horizontal="left" vertical="center" wrapText="1"/>
    </xf>
    <xf numFmtId="0" fontId="15" fillId="7" borderId="36" xfId="0" applyFont="1" applyFill="1" applyBorder="1" applyAlignment="1">
      <alignment horizontal="center" vertical="center" wrapText="1"/>
    </xf>
    <xf numFmtId="0" fontId="0" fillId="9" borderId="0" xfId="0" applyFill="1"/>
    <xf numFmtId="44" fontId="1" fillId="8" borderId="20" xfId="1" applyFont="1" applyFill="1" applyBorder="1" applyAlignment="1">
      <alignment horizontal="center" vertical="center" wrapText="1"/>
    </xf>
    <xf numFmtId="0" fontId="14" fillId="0" borderId="25" xfId="0" applyFont="1" applyBorder="1" applyAlignment="1">
      <alignment horizontal="center" vertical="center" wrapText="1"/>
    </xf>
    <xf numFmtId="0" fontId="14" fillId="7" borderId="35" xfId="0" applyFont="1" applyFill="1" applyBorder="1" applyAlignment="1">
      <alignment horizontal="center" vertical="center" wrapText="1"/>
    </xf>
    <xf numFmtId="0" fontId="14" fillId="0" borderId="31" xfId="0" applyFont="1" applyBorder="1" applyAlignment="1">
      <alignment horizontal="center" vertical="center" wrapText="1"/>
    </xf>
    <xf numFmtId="0" fontId="14" fillId="7" borderId="36" xfId="0" applyFont="1" applyFill="1" applyBorder="1" applyAlignment="1">
      <alignment horizontal="center" vertical="center" wrapText="1"/>
    </xf>
    <xf numFmtId="164" fontId="11" fillId="10" borderId="19" xfId="2" applyNumberFormat="1" applyFont="1" applyFill="1" applyBorder="1" applyAlignment="1">
      <alignment vertical="center"/>
    </xf>
    <xf numFmtId="0" fontId="14" fillId="0" borderId="29" xfId="0" applyFont="1" applyBorder="1" applyAlignment="1">
      <alignment horizontal="left" vertical="center" wrapText="1"/>
    </xf>
    <xf numFmtId="0" fontId="14" fillId="0" borderId="29" xfId="0" applyFont="1" applyBorder="1" applyAlignment="1">
      <alignment horizontal="center" vertical="center" wrapText="1"/>
    </xf>
    <xf numFmtId="0" fontId="14" fillId="7" borderId="39" xfId="0" applyFont="1" applyFill="1" applyBorder="1" applyAlignment="1">
      <alignment horizontal="center" vertical="center" wrapText="1"/>
    </xf>
    <xf numFmtId="44" fontId="1" fillId="8" borderId="29" xfId="1" applyFont="1" applyFill="1" applyBorder="1" applyAlignment="1">
      <alignment horizontal="center" vertical="center" wrapText="1"/>
    </xf>
    <xf numFmtId="44" fontId="1" fillId="7" borderId="35" xfId="1" applyFont="1" applyFill="1" applyBorder="1" applyAlignment="1">
      <alignment horizontal="center" vertical="center" wrapText="1"/>
    </xf>
    <xf numFmtId="44" fontId="1" fillId="7" borderId="39" xfId="1" applyFont="1" applyFill="1" applyBorder="1" applyAlignment="1">
      <alignment horizontal="center" vertical="center" wrapText="1"/>
    </xf>
    <xf numFmtId="44" fontId="1" fillId="7" borderId="36" xfId="1" applyFont="1" applyFill="1" applyBorder="1" applyAlignment="1">
      <alignment horizontal="center" vertical="center" wrapText="1"/>
    </xf>
    <xf numFmtId="0" fontId="14" fillId="0" borderId="25" xfId="0" applyFont="1" applyBorder="1" applyAlignment="1">
      <alignment horizontal="left" vertical="center" wrapText="1"/>
    </xf>
    <xf numFmtId="0" fontId="14" fillId="0" borderId="29" xfId="0" applyFont="1" applyBorder="1" applyAlignment="1">
      <alignment horizontal="left" vertical="center" wrapText="1"/>
    </xf>
    <xf numFmtId="0" fontId="14" fillId="0" borderId="31" xfId="0" applyFont="1" applyBorder="1" applyAlignment="1">
      <alignment horizontal="left" vertical="center" wrapText="1"/>
    </xf>
    <xf numFmtId="0" fontId="14" fillId="0" borderId="20" xfId="0" applyFont="1" applyBorder="1" applyAlignment="1">
      <alignment vertical="top" wrapText="1"/>
    </xf>
    <xf numFmtId="0" fontId="14" fillId="0" borderId="23" xfId="0" applyFont="1" applyBorder="1" applyAlignment="1">
      <alignment vertical="top" wrapText="1"/>
    </xf>
    <xf numFmtId="0" fontId="14" fillId="0" borderId="20" xfId="0" applyFont="1" applyBorder="1" applyAlignment="1">
      <alignment horizontal="left" vertical="center" wrapText="1"/>
    </xf>
    <xf numFmtId="0" fontId="14" fillId="0" borderId="23" xfId="0" applyFont="1" applyBorder="1" applyAlignment="1">
      <alignment horizontal="left" vertical="center" wrapText="1"/>
    </xf>
    <xf numFmtId="0" fontId="3" fillId="0" borderId="23" xfId="0" applyFont="1" applyBorder="1" applyAlignment="1">
      <alignment horizontal="left" vertical="center" wrapText="1" indent="3"/>
    </xf>
    <xf numFmtId="0" fontId="14" fillId="0" borderId="23" xfId="0" applyFont="1" applyBorder="1" applyAlignment="1">
      <alignment horizontal="center" vertical="center" wrapText="1"/>
    </xf>
    <xf numFmtId="0" fontId="0" fillId="7" borderId="23" xfId="0" applyFill="1" applyBorder="1" applyAlignment="1">
      <alignment horizontal="left" vertical="center" wrapText="1" indent="3"/>
    </xf>
    <xf numFmtId="0" fontId="3" fillId="6" borderId="22" xfId="0" applyFont="1" applyFill="1" applyBorder="1" applyAlignment="1">
      <alignment horizontal="center" vertical="center" wrapText="1"/>
    </xf>
    <xf numFmtId="0" fontId="0" fillId="0" borderId="20" xfId="0" applyBorder="1" applyAlignment="1">
      <alignment horizontal="left" wrapText="1" indent="2"/>
    </xf>
    <xf numFmtId="0" fontId="0" fillId="0" borderId="23" xfId="0" applyBorder="1" applyAlignment="1">
      <alignment horizontal="center" wrapText="1"/>
    </xf>
    <xf numFmtId="0" fontId="0" fillId="0" borderId="23" xfId="0" applyBorder="1" applyAlignment="1">
      <alignment horizontal="left" wrapText="1" indent="2"/>
    </xf>
    <xf numFmtId="44" fontId="1" fillId="7" borderId="23" xfId="1" applyFont="1" applyFill="1" applyBorder="1" applyAlignment="1">
      <alignment horizontal="left" wrapText="1" indent="2"/>
    </xf>
    <xf numFmtId="0" fontId="0" fillId="2" borderId="0" xfId="0" applyFill="1" applyAlignment="1">
      <alignment horizontal="left" wrapText="1" indent="3"/>
    </xf>
    <xf numFmtId="44" fontId="1" fillId="2" borderId="5" xfId="1" applyFont="1" applyFill="1" applyBorder="1" applyAlignment="1">
      <alignment wrapText="1"/>
    </xf>
    <xf numFmtId="0" fontId="0" fillId="2" borderId="1" xfId="0" applyFill="1" applyBorder="1"/>
    <xf numFmtId="0" fontId="0" fillId="2" borderId="2" xfId="0" applyFill="1" applyBorder="1"/>
    <xf numFmtId="0" fontId="0" fillId="2" borderId="3" xfId="0" applyFill="1" applyBorder="1"/>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0" fillId="5" borderId="2" xfId="0" applyFill="1" applyBorder="1" applyAlignment="1">
      <alignment horizontal="center" vertical="center" wrapText="1"/>
    </xf>
    <xf numFmtId="44" fontId="3" fillId="5" borderId="40" xfId="0" applyNumberFormat="1" applyFont="1" applyFill="1" applyBorder="1" applyAlignment="1">
      <alignment horizontal="center" vertical="center" wrapText="1"/>
    </xf>
    <xf numFmtId="0" fontId="0" fillId="2" borderId="6" xfId="0" applyFill="1" applyBorder="1"/>
    <xf numFmtId="0" fontId="0" fillId="2" borderId="7" xfId="0" applyFill="1" applyBorder="1"/>
    <xf numFmtId="0" fontId="0" fillId="2" borderId="8" xfId="0" applyFill="1" applyBorder="1"/>
    <xf numFmtId="0" fontId="0" fillId="2" borderId="0" xfId="0" applyFill="1" applyAlignment="1">
      <alignment horizontal="left" wrapText="1"/>
    </xf>
    <xf numFmtId="0" fontId="0" fillId="2" borderId="5" xfId="0" applyFill="1" applyBorder="1"/>
    <xf numFmtId="0" fontId="0" fillId="2" borderId="0" xfId="0" applyFill="1" applyAlignment="1">
      <alignment horizontal="center" wrapText="1"/>
    </xf>
    <xf numFmtId="0" fontId="0" fillId="2" borderId="0" xfId="0" applyFill="1" applyAlignment="1">
      <alignment horizontal="center" vertical="center" wrapText="1"/>
    </xf>
    <xf numFmtId="0" fontId="0" fillId="2" borderId="5" xfId="0" applyFill="1" applyBorder="1" applyAlignment="1">
      <alignment horizontal="center" vertical="center" wrapText="1"/>
    </xf>
    <xf numFmtId="0" fontId="0" fillId="2" borderId="6" xfId="0" applyFill="1" applyBorder="1" applyAlignment="1">
      <alignment wrapText="1"/>
    </xf>
    <xf numFmtId="0" fontId="0" fillId="2" borderId="7" xfId="0" applyFill="1" applyBorder="1" applyAlignment="1">
      <alignment wrapText="1"/>
    </xf>
  </cellXfs>
  <cellStyles count="3">
    <cellStyle name="Moeda" xfId="1" builtinId="4"/>
    <cellStyle name="Normal" xfId="0" builtinId="0"/>
    <cellStyle name="Porcentagem"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1533525</xdr:colOff>
      <xdr:row>5</xdr:row>
      <xdr:rowOff>95250</xdr:rowOff>
    </xdr:from>
    <xdr:to>
      <xdr:col>10</xdr:col>
      <xdr:colOff>561975</xdr:colOff>
      <xdr:row>11</xdr:row>
      <xdr:rowOff>85725</xdr:rowOff>
    </xdr:to>
    <xdr:pic>
      <xdr:nvPicPr>
        <xdr:cNvPr id="2" name="Imagem 2" descr="M:\ASSCOM\2019\Papelaria\JPG\Papel carta cabeçalho GERAL.jpg">
          <a:extLst>
            <a:ext uri="{FF2B5EF4-FFF2-40B4-BE49-F238E27FC236}">
              <a16:creationId xmlns:a16="http://schemas.microsoft.com/office/drawing/2014/main" id="{91D19AAD-2413-485A-B1DF-A0B7A8D6DC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1225" y="1057275"/>
          <a:ext cx="4829175" cy="113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A95D4-F174-440A-B862-52726B361580}">
  <dimension ref="A1:V479"/>
  <sheetViews>
    <sheetView tabSelected="1" topLeftCell="A7" workbookViewId="0">
      <selection activeCell="F18" sqref="F18"/>
    </sheetView>
  </sheetViews>
  <sheetFormatPr defaultRowHeight="15" x14ac:dyDescent="0.25"/>
  <cols>
    <col min="1" max="1" width="2" style="1" customWidth="1"/>
    <col min="2" max="2" width="7.7109375" style="2" customWidth="1"/>
    <col min="3" max="3" width="84.7109375" style="2" customWidth="1"/>
    <col min="4" max="4" width="11.7109375" style="2" customWidth="1"/>
    <col min="5" max="5" width="10.7109375" style="2" customWidth="1"/>
    <col min="6" max="6" width="17.7109375" style="2" bestFit="1" customWidth="1"/>
    <col min="7" max="7" width="19.140625" style="2" customWidth="1"/>
    <col min="8" max="11" width="18.7109375" style="1" customWidth="1"/>
    <col min="12" max="12" width="12.5703125" style="1" customWidth="1"/>
    <col min="13" max="13" width="9.140625" style="1"/>
    <col min="14" max="14" width="15" style="1" bestFit="1" customWidth="1"/>
    <col min="15" max="256" width="9.140625" style="1"/>
    <col min="257" max="257" width="2" style="1" customWidth="1"/>
    <col min="258" max="258" width="7.7109375" style="1" customWidth="1"/>
    <col min="259" max="259" width="84.7109375" style="1" customWidth="1"/>
    <col min="260" max="260" width="11.7109375" style="1" customWidth="1"/>
    <col min="261" max="261" width="10.7109375" style="1" customWidth="1"/>
    <col min="262" max="262" width="17.7109375" style="1" bestFit="1" customWidth="1"/>
    <col min="263" max="263" width="19.140625" style="1" customWidth="1"/>
    <col min="264" max="267" width="18.7109375" style="1" customWidth="1"/>
    <col min="268" max="268" width="12.5703125" style="1" customWidth="1"/>
    <col min="269" max="269" width="9.140625" style="1"/>
    <col min="270" max="270" width="15" style="1" bestFit="1" customWidth="1"/>
    <col min="271" max="512" width="9.140625" style="1"/>
    <col min="513" max="513" width="2" style="1" customWidth="1"/>
    <col min="514" max="514" width="7.7109375" style="1" customWidth="1"/>
    <col min="515" max="515" width="84.7109375" style="1" customWidth="1"/>
    <col min="516" max="516" width="11.7109375" style="1" customWidth="1"/>
    <col min="517" max="517" width="10.7109375" style="1" customWidth="1"/>
    <col min="518" max="518" width="17.7109375" style="1" bestFit="1" customWidth="1"/>
    <col min="519" max="519" width="19.140625" style="1" customWidth="1"/>
    <col min="520" max="523" width="18.7109375" style="1" customWidth="1"/>
    <col min="524" max="524" width="12.5703125" style="1" customWidth="1"/>
    <col min="525" max="525" width="9.140625" style="1"/>
    <col min="526" max="526" width="15" style="1" bestFit="1" customWidth="1"/>
    <col min="527" max="768" width="9.140625" style="1"/>
    <col min="769" max="769" width="2" style="1" customWidth="1"/>
    <col min="770" max="770" width="7.7109375" style="1" customWidth="1"/>
    <col min="771" max="771" width="84.7109375" style="1" customWidth="1"/>
    <col min="772" max="772" width="11.7109375" style="1" customWidth="1"/>
    <col min="773" max="773" width="10.7109375" style="1" customWidth="1"/>
    <col min="774" max="774" width="17.7109375" style="1" bestFit="1" customWidth="1"/>
    <col min="775" max="775" width="19.140625" style="1" customWidth="1"/>
    <col min="776" max="779" width="18.7109375" style="1" customWidth="1"/>
    <col min="780" max="780" width="12.5703125" style="1" customWidth="1"/>
    <col min="781" max="781" width="9.140625" style="1"/>
    <col min="782" max="782" width="15" style="1" bestFit="1" customWidth="1"/>
    <col min="783" max="1024" width="9.140625" style="1"/>
    <col min="1025" max="1025" width="2" style="1" customWidth="1"/>
    <col min="1026" max="1026" width="7.7109375" style="1" customWidth="1"/>
    <col min="1027" max="1027" width="84.7109375" style="1" customWidth="1"/>
    <col min="1028" max="1028" width="11.7109375" style="1" customWidth="1"/>
    <col min="1029" max="1029" width="10.7109375" style="1" customWidth="1"/>
    <col min="1030" max="1030" width="17.7109375" style="1" bestFit="1" customWidth="1"/>
    <col min="1031" max="1031" width="19.140625" style="1" customWidth="1"/>
    <col min="1032" max="1035" width="18.7109375" style="1" customWidth="1"/>
    <col min="1036" max="1036" width="12.5703125" style="1" customWidth="1"/>
    <col min="1037" max="1037" width="9.140625" style="1"/>
    <col min="1038" max="1038" width="15" style="1" bestFit="1" customWidth="1"/>
    <col min="1039" max="1280" width="9.140625" style="1"/>
    <col min="1281" max="1281" width="2" style="1" customWidth="1"/>
    <col min="1282" max="1282" width="7.7109375" style="1" customWidth="1"/>
    <col min="1283" max="1283" width="84.7109375" style="1" customWidth="1"/>
    <col min="1284" max="1284" width="11.7109375" style="1" customWidth="1"/>
    <col min="1285" max="1285" width="10.7109375" style="1" customWidth="1"/>
    <col min="1286" max="1286" width="17.7109375" style="1" bestFit="1" customWidth="1"/>
    <col min="1287" max="1287" width="19.140625" style="1" customWidth="1"/>
    <col min="1288" max="1291" width="18.7109375" style="1" customWidth="1"/>
    <col min="1292" max="1292" width="12.5703125" style="1" customWidth="1"/>
    <col min="1293" max="1293" width="9.140625" style="1"/>
    <col min="1294" max="1294" width="15" style="1" bestFit="1" customWidth="1"/>
    <col min="1295" max="1536" width="9.140625" style="1"/>
    <col min="1537" max="1537" width="2" style="1" customWidth="1"/>
    <col min="1538" max="1538" width="7.7109375" style="1" customWidth="1"/>
    <col min="1539" max="1539" width="84.7109375" style="1" customWidth="1"/>
    <col min="1540" max="1540" width="11.7109375" style="1" customWidth="1"/>
    <col min="1541" max="1541" width="10.7109375" style="1" customWidth="1"/>
    <col min="1542" max="1542" width="17.7109375" style="1" bestFit="1" customWidth="1"/>
    <col min="1543" max="1543" width="19.140625" style="1" customWidth="1"/>
    <col min="1544" max="1547" width="18.7109375" style="1" customWidth="1"/>
    <col min="1548" max="1548" width="12.5703125" style="1" customWidth="1"/>
    <col min="1549" max="1549" width="9.140625" style="1"/>
    <col min="1550" max="1550" width="15" style="1" bestFit="1" customWidth="1"/>
    <col min="1551" max="1792" width="9.140625" style="1"/>
    <col min="1793" max="1793" width="2" style="1" customWidth="1"/>
    <col min="1794" max="1794" width="7.7109375" style="1" customWidth="1"/>
    <col min="1795" max="1795" width="84.7109375" style="1" customWidth="1"/>
    <col min="1796" max="1796" width="11.7109375" style="1" customWidth="1"/>
    <col min="1797" max="1797" width="10.7109375" style="1" customWidth="1"/>
    <col min="1798" max="1798" width="17.7109375" style="1" bestFit="1" customWidth="1"/>
    <col min="1799" max="1799" width="19.140625" style="1" customWidth="1"/>
    <col min="1800" max="1803" width="18.7109375" style="1" customWidth="1"/>
    <col min="1804" max="1804" width="12.5703125" style="1" customWidth="1"/>
    <col min="1805" max="1805" width="9.140625" style="1"/>
    <col min="1806" max="1806" width="15" style="1" bestFit="1" customWidth="1"/>
    <col min="1807" max="2048" width="9.140625" style="1"/>
    <col min="2049" max="2049" width="2" style="1" customWidth="1"/>
    <col min="2050" max="2050" width="7.7109375" style="1" customWidth="1"/>
    <col min="2051" max="2051" width="84.7109375" style="1" customWidth="1"/>
    <col min="2052" max="2052" width="11.7109375" style="1" customWidth="1"/>
    <col min="2053" max="2053" width="10.7109375" style="1" customWidth="1"/>
    <col min="2054" max="2054" width="17.7109375" style="1" bestFit="1" customWidth="1"/>
    <col min="2055" max="2055" width="19.140625" style="1" customWidth="1"/>
    <col min="2056" max="2059" width="18.7109375" style="1" customWidth="1"/>
    <col min="2060" max="2060" width="12.5703125" style="1" customWidth="1"/>
    <col min="2061" max="2061" width="9.140625" style="1"/>
    <col min="2062" max="2062" width="15" style="1" bestFit="1" customWidth="1"/>
    <col min="2063" max="2304" width="9.140625" style="1"/>
    <col min="2305" max="2305" width="2" style="1" customWidth="1"/>
    <col min="2306" max="2306" width="7.7109375" style="1" customWidth="1"/>
    <col min="2307" max="2307" width="84.7109375" style="1" customWidth="1"/>
    <col min="2308" max="2308" width="11.7109375" style="1" customWidth="1"/>
    <col min="2309" max="2309" width="10.7109375" style="1" customWidth="1"/>
    <col min="2310" max="2310" width="17.7109375" style="1" bestFit="1" customWidth="1"/>
    <col min="2311" max="2311" width="19.140625" style="1" customWidth="1"/>
    <col min="2312" max="2315" width="18.7109375" style="1" customWidth="1"/>
    <col min="2316" max="2316" width="12.5703125" style="1" customWidth="1"/>
    <col min="2317" max="2317" width="9.140625" style="1"/>
    <col min="2318" max="2318" width="15" style="1" bestFit="1" customWidth="1"/>
    <col min="2319" max="2560" width="9.140625" style="1"/>
    <col min="2561" max="2561" width="2" style="1" customWidth="1"/>
    <col min="2562" max="2562" width="7.7109375" style="1" customWidth="1"/>
    <col min="2563" max="2563" width="84.7109375" style="1" customWidth="1"/>
    <col min="2564" max="2564" width="11.7109375" style="1" customWidth="1"/>
    <col min="2565" max="2565" width="10.7109375" style="1" customWidth="1"/>
    <col min="2566" max="2566" width="17.7109375" style="1" bestFit="1" customWidth="1"/>
    <col min="2567" max="2567" width="19.140625" style="1" customWidth="1"/>
    <col min="2568" max="2571" width="18.7109375" style="1" customWidth="1"/>
    <col min="2572" max="2572" width="12.5703125" style="1" customWidth="1"/>
    <col min="2573" max="2573" width="9.140625" style="1"/>
    <col min="2574" max="2574" width="15" style="1" bestFit="1" customWidth="1"/>
    <col min="2575" max="2816" width="9.140625" style="1"/>
    <col min="2817" max="2817" width="2" style="1" customWidth="1"/>
    <col min="2818" max="2818" width="7.7109375" style="1" customWidth="1"/>
    <col min="2819" max="2819" width="84.7109375" style="1" customWidth="1"/>
    <col min="2820" max="2820" width="11.7109375" style="1" customWidth="1"/>
    <col min="2821" max="2821" width="10.7109375" style="1" customWidth="1"/>
    <col min="2822" max="2822" width="17.7109375" style="1" bestFit="1" customWidth="1"/>
    <col min="2823" max="2823" width="19.140625" style="1" customWidth="1"/>
    <col min="2824" max="2827" width="18.7109375" style="1" customWidth="1"/>
    <col min="2828" max="2828" width="12.5703125" style="1" customWidth="1"/>
    <col min="2829" max="2829" width="9.140625" style="1"/>
    <col min="2830" max="2830" width="15" style="1" bestFit="1" customWidth="1"/>
    <col min="2831" max="3072" width="9.140625" style="1"/>
    <col min="3073" max="3073" width="2" style="1" customWidth="1"/>
    <col min="3074" max="3074" width="7.7109375" style="1" customWidth="1"/>
    <col min="3075" max="3075" width="84.7109375" style="1" customWidth="1"/>
    <col min="3076" max="3076" width="11.7109375" style="1" customWidth="1"/>
    <col min="3077" max="3077" width="10.7109375" style="1" customWidth="1"/>
    <col min="3078" max="3078" width="17.7109375" style="1" bestFit="1" customWidth="1"/>
    <col min="3079" max="3079" width="19.140625" style="1" customWidth="1"/>
    <col min="3080" max="3083" width="18.7109375" style="1" customWidth="1"/>
    <col min="3084" max="3084" width="12.5703125" style="1" customWidth="1"/>
    <col min="3085" max="3085" width="9.140625" style="1"/>
    <col min="3086" max="3086" width="15" style="1" bestFit="1" customWidth="1"/>
    <col min="3087" max="3328" width="9.140625" style="1"/>
    <col min="3329" max="3329" width="2" style="1" customWidth="1"/>
    <col min="3330" max="3330" width="7.7109375" style="1" customWidth="1"/>
    <col min="3331" max="3331" width="84.7109375" style="1" customWidth="1"/>
    <col min="3332" max="3332" width="11.7109375" style="1" customWidth="1"/>
    <col min="3333" max="3333" width="10.7109375" style="1" customWidth="1"/>
    <col min="3334" max="3334" width="17.7109375" style="1" bestFit="1" customWidth="1"/>
    <col min="3335" max="3335" width="19.140625" style="1" customWidth="1"/>
    <col min="3336" max="3339" width="18.7109375" style="1" customWidth="1"/>
    <col min="3340" max="3340" width="12.5703125" style="1" customWidth="1"/>
    <col min="3341" max="3341" width="9.140625" style="1"/>
    <col min="3342" max="3342" width="15" style="1" bestFit="1" customWidth="1"/>
    <col min="3343" max="3584" width="9.140625" style="1"/>
    <col min="3585" max="3585" width="2" style="1" customWidth="1"/>
    <col min="3586" max="3586" width="7.7109375" style="1" customWidth="1"/>
    <col min="3587" max="3587" width="84.7109375" style="1" customWidth="1"/>
    <col min="3588" max="3588" width="11.7109375" style="1" customWidth="1"/>
    <col min="3589" max="3589" width="10.7109375" style="1" customWidth="1"/>
    <col min="3590" max="3590" width="17.7109375" style="1" bestFit="1" customWidth="1"/>
    <col min="3591" max="3591" width="19.140625" style="1" customWidth="1"/>
    <col min="3592" max="3595" width="18.7109375" style="1" customWidth="1"/>
    <col min="3596" max="3596" width="12.5703125" style="1" customWidth="1"/>
    <col min="3597" max="3597" width="9.140625" style="1"/>
    <col min="3598" max="3598" width="15" style="1" bestFit="1" customWidth="1"/>
    <col min="3599" max="3840" width="9.140625" style="1"/>
    <col min="3841" max="3841" width="2" style="1" customWidth="1"/>
    <col min="3842" max="3842" width="7.7109375" style="1" customWidth="1"/>
    <col min="3843" max="3843" width="84.7109375" style="1" customWidth="1"/>
    <col min="3844" max="3844" width="11.7109375" style="1" customWidth="1"/>
    <col min="3845" max="3845" width="10.7109375" style="1" customWidth="1"/>
    <col min="3846" max="3846" width="17.7109375" style="1" bestFit="1" customWidth="1"/>
    <col min="3847" max="3847" width="19.140625" style="1" customWidth="1"/>
    <col min="3848" max="3851" width="18.7109375" style="1" customWidth="1"/>
    <col min="3852" max="3852" width="12.5703125" style="1" customWidth="1"/>
    <col min="3853" max="3853" width="9.140625" style="1"/>
    <col min="3854" max="3854" width="15" style="1" bestFit="1" customWidth="1"/>
    <col min="3855" max="4096" width="9.140625" style="1"/>
    <col min="4097" max="4097" width="2" style="1" customWidth="1"/>
    <col min="4098" max="4098" width="7.7109375" style="1" customWidth="1"/>
    <col min="4099" max="4099" width="84.7109375" style="1" customWidth="1"/>
    <col min="4100" max="4100" width="11.7109375" style="1" customWidth="1"/>
    <col min="4101" max="4101" width="10.7109375" style="1" customWidth="1"/>
    <col min="4102" max="4102" width="17.7109375" style="1" bestFit="1" customWidth="1"/>
    <col min="4103" max="4103" width="19.140625" style="1" customWidth="1"/>
    <col min="4104" max="4107" width="18.7109375" style="1" customWidth="1"/>
    <col min="4108" max="4108" width="12.5703125" style="1" customWidth="1"/>
    <col min="4109" max="4109" width="9.140625" style="1"/>
    <col min="4110" max="4110" width="15" style="1" bestFit="1" customWidth="1"/>
    <col min="4111" max="4352" width="9.140625" style="1"/>
    <col min="4353" max="4353" width="2" style="1" customWidth="1"/>
    <col min="4354" max="4354" width="7.7109375" style="1" customWidth="1"/>
    <col min="4355" max="4355" width="84.7109375" style="1" customWidth="1"/>
    <col min="4356" max="4356" width="11.7109375" style="1" customWidth="1"/>
    <col min="4357" max="4357" width="10.7109375" style="1" customWidth="1"/>
    <col min="4358" max="4358" width="17.7109375" style="1" bestFit="1" customWidth="1"/>
    <col min="4359" max="4359" width="19.140625" style="1" customWidth="1"/>
    <col min="4360" max="4363" width="18.7109375" style="1" customWidth="1"/>
    <col min="4364" max="4364" width="12.5703125" style="1" customWidth="1"/>
    <col min="4365" max="4365" width="9.140625" style="1"/>
    <col min="4366" max="4366" width="15" style="1" bestFit="1" customWidth="1"/>
    <col min="4367" max="4608" width="9.140625" style="1"/>
    <col min="4609" max="4609" width="2" style="1" customWidth="1"/>
    <col min="4610" max="4610" width="7.7109375" style="1" customWidth="1"/>
    <col min="4611" max="4611" width="84.7109375" style="1" customWidth="1"/>
    <col min="4612" max="4612" width="11.7109375" style="1" customWidth="1"/>
    <col min="4613" max="4613" width="10.7109375" style="1" customWidth="1"/>
    <col min="4614" max="4614" width="17.7109375" style="1" bestFit="1" customWidth="1"/>
    <col min="4615" max="4615" width="19.140625" style="1" customWidth="1"/>
    <col min="4616" max="4619" width="18.7109375" style="1" customWidth="1"/>
    <col min="4620" max="4620" width="12.5703125" style="1" customWidth="1"/>
    <col min="4621" max="4621" width="9.140625" style="1"/>
    <col min="4622" max="4622" width="15" style="1" bestFit="1" customWidth="1"/>
    <col min="4623" max="4864" width="9.140625" style="1"/>
    <col min="4865" max="4865" width="2" style="1" customWidth="1"/>
    <col min="4866" max="4866" width="7.7109375" style="1" customWidth="1"/>
    <col min="4867" max="4867" width="84.7109375" style="1" customWidth="1"/>
    <col min="4868" max="4868" width="11.7109375" style="1" customWidth="1"/>
    <col min="4869" max="4869" width="10.7109375" style="1" customWidth="1"/>
    <col min="4870" max="4870" width="17.7109375" style="1" bestFit="1" customWidth="1"/>
    <col min="4871" max="4871" width="19.140625" style="1" customWidth="1"/>
    <col min="4872" max="4875" width="18.7109375" style="1" customWidth="1"/>
    <col min="4876" max="4876" width="12.5703125" style="1" customWidth="1"/>
    <col min="4877" max="4877" width="9.140625" style="1"/>
    <col min="4878" max="4878" width="15" style="1" bestFit="1" customWidth="1"/>
    <col min="4879" max="5120" width="9.140625" style="1"/>
    <col min="5121" max="5121" width="2" style="1" customWidth="1"/>
    <col min="5122" max="5122" width="7.7109375" style="1" customWidth="1"/>
    <col min="5123" max="5123" width="84.7109375" style="1" customWidth="1"/>
    <col min="5124" max="5124" width="11.7109375" style="1" customWidth="1"/>
    <col min="5125" max="5125" width="10.7109375" style="1" customWidth="1"/>
    <col min="5126" max="5126" width="17.7109375" style="1" bestFit="1" customWidth="1"/>
    <col min="5127" max="5127" width="19.140625" style="1" customWidth="1"/>
    <col min="5128" max="5131" width="18.7109375" style="1" customWidth="1"/>
    <col min="5132" max="5132" width="12.5703125" style="1" customWidth="1"/>
    <col min="5133" max="5133" width="9.140625" style="1"/>
    <col min="5134" max="5134" width="15" style="1" bestFit="1" customWidth="1"/>
    <col min="5135" max="5376" width="9.140625" style="1"/>
    <col min="5377" max="5377" width="2" style="1" customWidth="1"/>
    <col min="5378" max="5378" width="7.7109375" style="1" customWidth="1"/>
    <col min="5379" max="5379" width="84.7109375" style="1" customWidth="1"/>
    <col min="5380" max="5380" width="11.7109375" style="1" customWidth="1"/>
    <col min="5381" max="5381" width="10.7109375" style="1" customWidth="1"/>
    <col min="5382" max="5382" width="17.7109375" style="1" bestFit="1" customWidth="1"/>
    <col min="5383" max="5383" width="19.140625" style="1" customWidth="1"/>
    <col min="5384" max="5387" width="18.7109375" style="1" customWidth="1"/>
    <col min="5388" max="5388" width="12.5703125" style="1" customWidth="1"/>
    <col min="5389" max="5389" width="9.140625" style="1"/>
    <col min="5390" max="5390" width="15" style="1" bestFit="1" customWidth="1"/>
    <col min="5391" max="5632" width="9.140625" style="1"/>
    <col min="5633" max="5633" width="2" style="1" customWidth="1"/>
    <col min="5634" max="5634" width="7.7109375" style="1" customWidth="1"/>
    <col min="5635" max="5635" width="84.7109375" style="1" customWidth="1"/>
    <col min="5636" max="5636" width="11.7109375" style="1" customWidth="1"/>
    <col min="5637" max="5637" width="10.7109375" style="1" customWidth="1"/>
    <col min="5638" max="5638" width="17.7109375" style="1" bestFit="1" customWidth="1"/>
    <col min="5639" max="5639" width="19.140625" style="1" customWidth="1"/>
    <col min="5640" max="5643" width="18.7109375" style="1" customWidth="1"/>
    <col min="5644" max="5644" width="12.5703125" style="1" customWidth="1"/>
    <col min="5645" max="5645" width="9.140625" style="1"/>
    <col min="5646" max="5646" width="15" style="1" bestFit="1" customWidth="1"/>
    <col min="5647" max="5888" width="9.140625" style="1"/>
    <col min="5889" max="5889" width="2" style="1" customWidth="1"/>
    <col min="5890" max="5890" width="7.7109375" style="1" customWidth="1"/>
    <col min="5891" max="5891" width="84.7109375" style="1" customWidth="1"/>
    <col min="5892" max="5892" width="11.7109375" style="1" customWidth="1"/>
    <col min="5893" max="5893" width="10.7109375" style="1" customWidth="1"/>
    <col min="5894" max="5894" width="17.7109375" style="1" bestFit="1" customWidth="1"/>
    <col min="5895" max="5895" width="19.140625" style="1" customWidth="1"/>
    <col min="5896" max="5899" width="18.7109375" style="1" customWidth="1"/>
    <col min="5900" max="5900" width="12.5703125" style="1" customWidth="1"/>
    <col min="5901" max="5901" width="9.140625" style="1"/>
    <col min="5902" max="5902" width="15" style="1" bestFit="1" customWidth="1"/>
    <col min="5903" max="6144" width="9.140625" style="1"/>
    <col min="6145" max="6145" width="2" style="1" customWidth="1"/>
    <col min="6146" max="6146" width="7.7109375" style="1" customWidth="1"/>
    <col min="6147" max="6147" width="84.7109375" style="1" customWidth="1"/>
    <col min="6148" max="6148" width="11.7109375" style="1" customWidth="1"/>
    <col min="6149" max="6149" width="10.7109375" style="1" customWidth="1"/>
    <col min="6150" max="6150" width="17.7109375" style="1" bestFit="1" customWidth="1"/>
    <col min="6151" max="6151" width="19.140625" style="1" customWidth="1"/>
    <col min="6152" max="6155" width="18.7109375" style="1" customWidth="1"/>
    <col min="6156" max="6156" width="12.5703125" style="1" customWidth="1"/>
    <col min="6157" max="6157" width="9.140625" style="1"/>
    <col min="6158" max="6158" width="15" style="1" bestFit="1" customWidth="1"/>
    <col min="6159" max="6400" width="9.140625" style="1"/>
    <col min="6401" max="6401" width="2" style="1" customWidth="1"/>
    <col min="6402" max="6402" width="7.7109375" style="1" customWidth="1"/>
    <col min="6403" max="6403" width="84.7109375" style="1" customWidth="1"/>
    <col min="6404" max="6404" width="11.7109375" style="1" customWidth="1"/>
    <col min="6405" max="6405" width="10.7109375" style="1" customWidth="1"/>
    <col min="6406" max="6406" width="17.7109375" style="1" bestFit="1" customWidth="1"/>
    <col min="6407" max="6407" width="19.140625" style="1" customWidth="1"/>
    <col min="6408" max="6411" width="18.7109375" style="1" customWidth="1"/>
    <col min="6412" max="6412" width="12.5703125" style="1" customWidth="1"/>
    <col min="6413" max="6413" width="9.140625" style="1"/>
    <col min="6414" max="6414" width="15" style="1" bestFit="1" customWidth="1"/>
    <col min="6415" max="6656" width="9.140625" style="1"/>
    <col min="6657" max="6657" width="2" style="1" customWidth="1"/>
    <col min="6658" max="6658" width="7.7109375" style="1" customWidth="1"/>
    <col min="6659" max="6659" width="84.7109375" style="1" customWidth="1"/>
    <col min="6660" max="6660" width="11.7109375" style="1" customWidth="1"/>
    <col min="6661" max="6661" width="10.7109375" style="1" customWidth="1"/>
    <col min="6662" max="6662" width="17.7109375" style="1" bestFit="1" customWidth="1"/>
    <col min="6663" max="6663" width="19.140625" style="1" customWidth="1"/>
    <col min="6664" max="6667" width="18.7109375" style="1" customWidth="1"/>
    <col min="6668" max="6668" width="12.5703125" style="1" customWidth="1"/>
    <col min="6669" max="6669" width="9.140625" style="1"/>
    <col min="6670" max="6670" width="15" style="1" bestFit="1" customWidth="1"/>
    <col min="6671" max="6912" width="9.140625" style="1"/>
    <col min="6913" max="6913" width="2" style="1" customWidth="1"/>
    <col min="6914" max="6914" width="7.7109375" style="1" customWidth="1"/>
    <col min="6915" max="6915" width="84.7109375" style="1" customWidth="1"/>
    <col min="6916" max="6916" width="11.7109375" style="1" customWidth="1"/>
    <col min="6917" max="6917" width="10.7109375" style="1" customWidth="1"/>
    <col min="6918" max="6918" width="17.7109375" style="1" bestFit="1" customWidth="1"/>
    <col min="6919" max="6919" width="19.140625" style="1" customWidth="1"/>
    <col min="6920" max="6923" width="18.7109375" style="1" customWidth="1"/>
    <col min="6924" max="6924" width="12.5703125" style="1" customWidth="1"/>
    <col min="6925" max="6925" width="9.140625" style="1"/>
    <col min="6926" max="6926" width="15" style="1" bestFit="1" customWidth="1"/>
    <col min="6927" max="7168" width="9.140625" style="1"/>
    <col min="7169" max="7169" width="2" style="1" customWidth="1"/>
    <col min="7170" max="7170" width="7.7109375" style="1" customWidth="1"/>
    <col min="7171" max="7171" width="84.7109375" style="1" customWidth="1"/>
    <col min="7172" max="7172" width="11.7109375" style="1" customWidth="1"/>
    <col min="7173" max="7173" width="10.7109375" style="1" customWidth="1"/>
    <col min="7174" max="7174" width="17.7109375" style="1" bestFit="1" customWidth="1"/>
    <col min="7175" max="7175" width="19.140625" style="1" customWidth="1"/>
    <col min="7176" max="7179" width="18.7109375" style="1" customWidth="1"/>
    <col min="7180" max="7180" width="12.5703125" style="1" customWidth="1"/>
    <col min="7181" max="7181" width="9.140625" style="1"/>
    <col min="7182" max="7182" width="15" style="1" bestFit="1" customWidth="1"/>
    <col min="7183" max="7424" width="9.140625" style="1"/>
    <col min="7425" max="7425" width="2" style="1" customWidth="1"/>
    <col min="7426" max="7426" width="7.7109375" style="1" customWidth="1"/>
    <col min="7427" max="7427" width="84.7109375" style="1" customWidth="1"/>
    <col min="7428" max="7428" width="11.7109375" style="1" customWidth="1"/>
    <col min="7429" max="7429" width="10.7109375" style="1" customWidth="1"/>
    <col min="7430" max="7430" width="17.7109375" style="1" bestFit="1" customWidth="1"/>
    <col min="7431" max="7431" width="19.140625" style="1" customWidth="1"/>
    <col min="7432" max="7435" width="18.7109375" style="1" customWidth="1"/>
    <col min="7436" max="7436" width="12.5703125" style="1" customWidth="1"/>
    <col min="7437" max="7437" width="9.140625" style="1"/>
    <col min="7438" max="7438" width="15" style="1" bestFit="1" customWidth="1"/>
    <col min="7439" max="7680" width="9.140625" style="1"/>
    <col min="7681" max="7681" width="2" style="1" customWidth="1"/>
    <col min="7682" max="7682" width="7.7109375" style="1" customWidth="1"/>
    <col min="7683" max="7683" width="84.7109375" style="1" customWidth="1"/>
    <col min="7684" max="7684" width="11.7109375" style="1" customWidth="1"/>
    <col min="7685" max="7685" width="10.7109375" style="1" customWidth="1"/>
    <col min="7686" max="7686" width="17.7109375" style="1" bestFit="1" customWidth="1"/>
    <col min="7687" max="7687" width="19.140625" style="1" customWidth="1"/>
    <col min="7688" max="7691" width="18.7109375" style="1" customWidth="1"/>
    <col min="7692" max="7692" width="12.5703125" style="1" customWidth="1"/>
    <col min="7693" max="7693" width="9.140625" style="1"/>
    <col min="7694" max="7694" width="15" style="1" bestFit="1" customWidth="1"/>
    <col min="7695" max="7936" width="9.140625" style="1"/>
    <col min="7937" max="7937" width="2" style="1" customWidth="1"/>
    <col min="7938" max="7938" width="7.7109375" style="1" customWidth="1"/>
    <col min="7939" max="7939" width="84.7109375" style="1" customWidth="1"/>
    <col min="7940" max="7940" width="11.7109375" style="1" customWidth="1"/>
    <col min="7941" max="7941" width="10.7109375" style="1" customWidth="1"/>
    <col min="7942" max="7942" width="17.7109375" style="1" bestFit="1" customWidth="1"/>
    <col min="7943" max="7943" width="19.140625" style="1" customWidth="1"/>
    <col min="7944" max="7947" width="18.7109375" style="1" customWidth="1"/>
    <col min="7948" max="7948" width="12.5703125" style="1" customWidth="1"/>
    <col min="7949" max="7949" width="9.140625" style="1"/>
    <col min="7950" max="7950" width="15" style="1" bestFit="1" customWidth="1"/>
    <col min="7951" max="8192" width="9.140625" style="1"/>
    <col min="8193" max="8193" width="2" style="1" customWidth="1"/>
    <col min="8194" max="8194" width="7.7109375" style="1" customWidth="1"/>
    <col min="8195" max="8195" width="84.7109375" style="1" customWidth="1"/>
    <col min="8196" max="8196" width="11.7109375" style="1" customWidth="1"/>
    <col min="8197" max="8197" width="10.7109375" style="1" customWidth="1"/>
    <col min="8198" max="8198" width="17.7109375" style="1" bestFit="1" customWidth="1"/>
    <col min="8199" max="8199" width="19.140625" style="1" customWidth="1"/>
    <col min="8200" max="8203" width="18.7109375" style="1" customWidth="1"/>
    <col min="8204" max="8204" width="12.5703125" style="1" customWidth="1"/>
    <col min="8205" max="8205" width="9.140625" style="1"/>
    <col min="8206" max="8206" width="15" style="1" bestFit="1" customWidth="1"/>
    <col min="8207" max="8448" width="9.140625" style="1"/>
    <col min="8449" max="8449" width="2" style="1" customWidth="1"/>
    <col min="8450" max="8450" width="7.7109375" style="1" customWidth="1"/>
    <col min="8451" max="8451" width="84.7109375" style="1" customWidth="1"/>
    <col min="8452" max="8452" width="11.7109375" style="1" customWidth="1"/>
    <col min="8453" max="8453" width="10.7109375" style="1" customWidth="1"/>
    <col min="8454" max="8454" width="17.7109375" style="1" bestFit="1" customWidth="1"/>
    <col min="8455" max="8455" width="19.140625" style="1" customWidth="1"/>
    <col min="8456" max="8459" width="18.7109375" style="1" customWidth="1"/>
    <col min="8460" max="8460" width="12.5703125" style="1" customWidth="1"/>
    <col min="8461" max="8461" width="9.140625" style="1"/>
    <col min="8462" max="8462" width="15" style="1" bestFit="1" customWidth="1"/>
    <col min="8463" max="8704" width="9.140625" style="1"/>
    <col min="8705" max="8705" width="2" style="1" customWidth="1"/>
    <col min="8706" max="8706" width="7.7109375" style="1" customWidth="1"/>
    <col min="8707" max="8707" width="84.7109375" style="1" customWidth="1"/>
    <col min="8708" max="8708" width="11.7109375" style="1" customWidth="1"/>
    <col min="8709" max="8709" width="10.7109375" style="1" customWidth="1"/>
    <col min="8710" max="8710" width="17.7109375" style="1" bestFit="1" customWidth="1"/>
    <col min="8711" max="8711" width="19.140625" style="1" customWidth="1"/>
    <col min="8712" max="8715" width="18.7109375" style="1" customWidth="1"/>
    <col min="8716" max="8716" width="12.5703125" style="1" customWidth="1"/>
    <col min="8717" max="8717" width="9.140625" style="1"/>
    <col min="8718" max="8718" width="15" style="1" bestFit="1" customWidth="1"/>
    <col min="8719" max="8960" width="9.140625" style="1"/>
    <col min="8961" max="8961" width="2" style="1" customWidth="1"/>
    <col min="8962" max="8962" width="7.7109375" style="1" customWidth="1"/>
    <col min="8963" max="8963" width="84.7109375" style="1" customWidth="1"/>
    <col min="8964" max="8964" width="11.7109375" style="1" customWidth="1"/>
    <col min="8965" max="8965" width="10.7109375" style="1" customWidth="1"/>
    <col min="8966" max="8966" width="17.7109375" style="1" bestFit="1" customWidth="1"/>
    <col min="8967" max="8967" width="19.140625" style="1" customWidth="1"/>
    <col min="8968" max="8971" width="18.7109375" style="1" customWidth="1"/>
    <col min="8972" max="8972" width="12.5703125" style="1" customWidth="1"/>
    <col min="8973" max="8973" width="9.140625" style="1"/>
    <col min="8974" max="8974" width="15" style="1" bestFit="1" customWidth="1"/>
    <col min="8975" max="9216" width="9.140625" style="1"/>
    <col min="9217" max="9217" width="2" style="1" customWidth="1"/>
    <col min="9218" max="9218" width="7.7109375" style="1" customWidth="1"/>
    <col min="9219" max="9219" width="84.7109375" style="1" customWidth="1"/>
    <col min="9220" max="9220" width="11.7109375" style="1" customWidth="1"/>
    <col min="9221" max="9221" width="10.7109375" style="1" customWidth="1"/>
    <col min="9222" max="9222" width="17.7109375" style="1" bestFit="1" customWidth="1"/>
    <col min="9223" max="9223" width="19.140625" style="1" customWidth="1"/>
    <col min="9224" max="9227" width="18.7109375" style="1" customWidth="1"/>
    <col min="9228" max="9228" width="12.5703125" style="1" customWidth="1"/>
    <col min="9229" max="9229" width="9.140625" style="1"/>
    <col min="9230" max="9230" width="15" style="1" bestFit="1" customWidth="1"/>
    <col min="9231" max="9472" width="9.140625" style="1"/>
    <col min="9473" max="9473" width="2" style="1" customWidth="1"/>
    <col min="9474" max="9474" width="7.7109375" style="1" customWidth="1"/>
    <col min="9475" max="9475" width="84.7109375" style="1" customWidth="1"/>
    <col min="9476" max="9476" width="11.7109375" style="1" customWidth="1"/>
    <col min="9477" max="9477" width="10.7109375" style="1" customWidth="1"/>
    <col min="9478" max="9478" width="17.7109375" style="1" bestFit="1" customWidth="1"/>
    <col min="9479" max="9479" width="19.140625" style="1" customWidth="1"/>
    <col min="9480" max="9483" width="18.7109375" style="1" customWidth="1"/>
    <col min="9484" max="9484" width="12.5703125" style="1" customWidth="1"/>
    <col min="9485" max="9485" width="9.140625" style="1"/>
    <col min="9486" max="9486" width="15" style="1" bestFit="1" customWidth="1"/>
    <col min="9487" max="9728" width="9.140625" style="1"/>
    <col min="9729" max="9729" width="2" style="1" customWidth="1"/>
    <col min="9730" max="9730" width="7.7109375" style="1" customWidth="1"/>
    <col min="9731" max="9731" width="84.7109375" style="1" customWidth="1"/>
    <col min="9732" max="9732" width="11.7109375" style="1" customWidth="1"/>
    <col min="9733" max="9733" width="10.7109375" style="1" customWidth="1"/>
    <col min="9734" max="9734" width="17.7109375" style="1" bestFit="1" customWidth="1"/>
    <col min="9735" max="9735" width="19.140625" style="1" customWidth="1"/>
    <col min="9736" max="9739" width="18.7109375" style="1" customWidth="1"/>
    <col min="9740" max="9740" width="12.5703125" style="1" customWidth="1"/>
    <col min="9741" max="9741" width="9.140625" style="1"/>
    <col min="9742" max="9742" width="15" style="1" bestFit="1" customWidth="1"/>
    <col min="9743" max="9984" width="9.140625" style="1"/>
    <col min="9985" max="9985" width="2" style="1" customWidth="1"/>
    <col min="9986" max="9986" width="7.7109375" style="1" customWidth="1"/>
    <col min="9987" max="9987" width="84.7109375" style="1" customWidth="1"/>
    <col min="9988" max="9988" width="11.7109375" style="1" customWidth="1"/>
    <col min="9989" max="9989" width="10.7109375" style="1" customWidth="1"/>
    <col min="9990" max="9990" width="17.7109375" style="1" bestFit="1" customWidth="1"/>
    <col min="9991" max="9991" width="19.140625" style="1" customWidth="1"/>
    <col min="9992" max="9995" width="18.7109375" style="1" customWidth="1"/>
    <col min="9996" max="9996" width="12.5703125" style="1" customWidth="1"/>
    <col min="9997" max="9997" width="9.140625" style="1"/>
    <col min="9998" max="9998" width="15" style="1" bestFit="1" customWidth="1"/>
    <col min="9999" max="10240" width="9.140625" style="1"/>
    <col min="10241" max="10241" width="2" style="1" customWidth="1"/>
    <col min="10242" max="10242" width="7.7109375" style="1" customWidth="1"/>
    <col min="10243" max="10243" width="84.7109375" style="1" customWidth="1"/>
    <col min="10244" max="10244" width="11.7109375" style="1" customWidth="1"/>
    <col min="10245" max="10245" width="10.7109375" style="1" customWidth="1"/>
    <col min="10246" max="10246" width="17.7109375" style="1" bestFit="1" customWidth="1"/>
    <col min="10247" max="10247" width="19.140625" style="1" customWidth="1"/>
    <col min="10248" max="10251" width="18.7109375" style="1" customWidth="1"/>
    <col min="10252" max="10252" width="12.5703125" style="1" customWidth="1"/>
    <col min="10253" max="10253" width="9.140625" style="1"/>
    <col min="10254" max="10254" width="15" style="1" bestFit="1" customWidth="1"/>
    <col min="10255" max="10496" width="9.140625" style="1"/>
    <col min="10497" max="10497" width="2" style="1" customWidth="1"/>
    <col min="10498" max="10498" width="7.7109375" style="1" customWidth="1"/>
    <col min="10499" max="10499" width="84.7109375" style="1" customWidth="1"/>
    <col min="10500" max="10500" width="11.7109375" style="1" customWidth="1"/>
    <col min="10501" max="10501" width="10.7109375" style="1" customWidth="1"/>
    <col min="10502" max="10502" width="17.7109375" style="1" bestFit="1" customWidth="1"/>
    <col min="10503" max="10503" width="19.140625" style="1" customWidth="1"/>
    <col min="10504" max="10507" width="18.7109375" style="1" customWidth="1"/>
    <col min="10508" max="10508" width="12.5703125" style="1" customWidth="1"/>
    <col min="10509" max="10509" width="9.140625" style="1"/>
    <col min="10510" max="10510" width="15" style="1" bestFit="1" customWidth="1"/>
    <col min="10511" max="10752" width="9.140625" style="1"/>
    <col min="10753" max="10753" width="2" style="1" customWidth="1"/>
    <col min="10754" max="10754" width="7.7109375" style="1" customWidth="1"/>
    <col min="10755" max="10755" width="84.7109375" style="1" customWidth="1"/>
    <col min="10756" max="10756" width="11.7109375" style="1" customWidth="1"/>
    <col min="10757" max="10757" width="10.7109375" style="1" customWidth="1"/>
    <col min="10758" max="10758" width="17.7109375" style="1" bestFit="1" customWidth="1"/>
    <col min="10759" max="10759" width="19.140625" style="1" customWidth="1"/>
    <col min="10760" max="10763" width="18.7109375" style="1" customWidth="1"/>
    <col min="10764" max="10764" width="12.5703125" style="1" customWidth="1"/>
    <col min="10765" max="10765" width="9.140625" style="1"/>
    <col min="10766" max="10766" width="15" style="1" bestFit="1" customWidth="1"/>
    <col min="10767" max="11008" width="9.140625" style="1"/>
    <col min="11009" max="11009" width="2" style="1" customWidth="1"/>
    <col min="11010" max="11010" width="7.7109375" style="1" customWidth="1"/>
    <col min="11011" max="11011" width="84.7109375" style="1" customWidth="1"/>
    <col min="11012" max="11012" width="11.7109375" style="1" customWidth="1"/>
    <col min="11013" max="11013" width="10.7109375" style="1" customWidth="1"/>
    <col min="11014" max="11014" width="17.7109375" style="1" bestFit="1" customWidth="1"/>
    <col min="11015" max="11015" width="19.140625" style="1" customWidth="1"/>
    <col min="11016" max="11019" width="18.7109375" style="1" customWidth="1"/>
    <col min="11020" max="11020" width="12.5703125" style="1" customWidth="1"/>
    <col min="11021" max="11021" width="9.140625" style="1"/>
    <col min="11022" max="11022" width="15" style="1" bestFit="1" customWidth="1"/>
    <col min="11023" max="11264" width="9.140625" style="1"/>
    <col min="11265" max="11265" width="2" style="1" customWidth="1"/>
    <col min="11266" max="11266" width="7.7109375" style="1" customWidth="1"/>
    <col min="11267" max="11267" width="84.7109375" style="1" customWidth="1"/>
    <col min="11268" max="11268" width="11.7109375" style="1" customWidth="1"/>
    <col min="11269" max="11269" width="10.7109375" style="1" customWidth="1"/>
    <col min="11270" max="11270" width="17.7109375" style="1" bestFit="1" customWidth="1"/>
    <col min="11271" max="11271" width="19.140625" style="1" customWidth="1"/>
    <col min="11272" max="11275" width="18.7109375" style="1" customWidth="1"/>
    <col min="11276" max="11276" width="12.5703125" style="1" customWidth="1"/>
    <col min="11277" max="11277" width="9.140625" style="1"/>
    <col min="11278" max="11278" width="15" style="1" bestFit="1" customWidth="1"/>
    <col min="11279" max="11520" width="9.140625" style="1"/>
    <col min="11521" max="11521" width="2" style="1" customWidth="1"/>
    <col min="11522" max="11522" width="7.7109375" style="1" customWidth="1"/>
    <col min="11523" max="11523" width="84.7109375" style="1" customWidth="1"/>
    <col min="11524" max="11524" width="11.7109375" style="1" customWidth="1"/>
    <col min="11525" max="11525" width="10.7109375" style="1" customWidth="1"/>
    <col min="11526" max="11526" width="17.7109375" style="1" bestFit="1" customWidth="1"/>
    <col min="11527" max="11527" width="19.140625" style="1" customWidth="1"/>
    <col min="11528" max="11531" width="18.7109375" style="1" customWidth="1"/>
    <col min="11532" max="11532" width="12.5703125" style="1" customWidth="1"/>
    <col min="11533" max="11533" width="9.140625" style="1"/>
    <col min="11534" max="11534" width="15" style="1" bestFit="1" customWidth="1"/>
    <col min="11535" max="11776" width="9.140625" style="1"/>
    <col min="11777" max="11777" width="2" style="1" customWidth="1"/>
    <col min="11778" max="11778" width="7.7109375" style="1" customWidth="1"/>
    <col min="11779" max="11779" width="84.7109375" style="1" customWidth="1"/>
    <col min="11780" max="11780" width="11.7109375" style="1" customWidth="1"/>
    <col min="11781" max="11781" width="10.7109375" style="1" customWidth="1"/>
    <col min="11782" max="11782" width="17.7109375" style="1" bestFit="1" customWidth="1"/>
    <col min="11783" max="11783" width="19.140625" style="1" customWidth="1"/>
    <col min="11784" max="11787" width="18.7109375" style="1" customWidth="1"/>
    <col min="11788" max="11788" width="12.5703125" style="1" customWidth="1"/>
    <col min="11789" max="11789" width="9.140625" style="1"/>
    <col min="11790" max="11790" width="15" style="1" bestFit="1" customWidth="1"/>
    <col min="11791" max="12032" width="9.140625" style="1"/>
    <col min="12033" max="12033" width="2" style="1" customWidth="1"/>
    <col min="12034" max="12034" width="7.7109375" style="1" customWidth="1"/>
    <col min="12035" max="12035" width="84.7109375" style="1" customWidth="1"/>
    <col min="12036" max="12036" width="11.7109375" style="1" customWidth="1"/>
    <col min="12037" max="12037" width="10.7109375" style="1" customWidth="1"/>
    <col min="12038" max="12038" width="17.7109375" style="1" bestFit="1" customWidth="1"/>
    <col min="12039" max="12039" width="19.140625" style="1" customWidth="1"/>
    <col min="12040" max="12043" width="18.7109375" style="1" customWidth="1"/>
    <col min="12044" max="12044" width="12.5703125" style="1" customWidth="1"/>
    <col min="12045" max="12045" width="9.140625" style="1"/>
    <col min="12046" max="12046" width="15" style="1" bestFit="1" customWidth="1"/>
    <col min="12047" max="12288" width="9.140625" style="1"/>
    <col min="12289" max="12289" width="2" style="1" customWidth="1"/>
    <col min="12290" max="12290" width="7.7109375" style="1" customWidth="1"/>
    <col min="12291" max="12291" width="84.7109375" style="1" customWidth="1"/>
    <col min="12292" max="12292" width="11.7109375" style="1" customWidth="1"/>
    <col min="12293" max="12293" width="10.7109375" style="1" customWidth="1"/>
    <col min="12294" max="12294" width="17.7109375" style="1" bestFit="1" customWidth="1"/>
    <col min="12295" max="12295" width="19.140625" style="1" customWidth="1"/>
    <col min="12296" max="12299" width="18.7109375" style="1" customWidth="1"/>
    <col min="12300" max="12300" width="12.5703125" style="1" customWidth="1"/>
    <col min="12301" max="12301" width="9.140625" style="1"/>
    <col min="12302" max="12302" width="15" style="1" bestFit="1" customWidth="1"/>
    <col min="12303" max="12544" width="9.140625" style="1"/>
    <col min="12545" max="12545" width="2" style="1" customWidth="1"/>
    <col min="12546" max="12546" width="7.7109375" style="1" customWidth="1"/>
    <col min="12547" max="12547" width="84.7109375" style="1" customWidth="1"/>
    <col min="12548" max="12548" width="11.7109375" style="1" customWidth="1"/>
    <col min="12549" max="12549" width="10.7109375" style="1" customWidth="1"/>
    <col min="12550" max="12550" width="17.7109375" style="1" bestFit="1" customWidth="1"/>
    <col min="12551" max="12551" width="19.140625" style="1" customWidth="1"/>
    <col min="12552" max="12555" width="18.7109375" style="1" customWidth="1"/>
    <col min="12556" max="12556" width="12.5703125" style="1" customWidth="1"/>
    <col min="12557" max="12557" width="9.140625" style="1"/>
    <col min="12558" max="12558" width="15" style="1" bestFit="1" customWidth="1"/>
    <col min="12559" max="12800" width="9.140625" style="1"/>
    <col min="12801" max="12801" width="2" style="1" customWidth="1"/>
    <col min="12802" max="12802" width="7.7109375" style="1" customWidth="1"/>
    <col min="12803" max="12803" width="84.7109375" style="1" customWidth="1"/>
    <col min="12804" max="12804" width="11.7109375" style="1" customWidth="1"/>
    <col min="12805" max="12805" width="10.7109375" style="1" customWidth="1"/>
    <col min="12806" max="12806" width="17.7109375" style="1" bestFit="1" customWidth="1"/>
    <col min="12807" max="12807" width="19.140625" style="1" customWidth="1"/>
    <col min="12808" max="12811" width="18.7109375" style="1" customWidth="1"/>
    <col min="12812" max="12812" width="12.5703125" style="1" customWidth="1"/>
    <col min="12813" max="12813" width="9.140625" style="1"/>
    <col min="12814" max="12814" width="15" style="1" bestFit="1" customWidth="1"/>
    <col min="12815" max="13056" width="9.140625" style="1"/>
    <col min="13057" max="13057" width="2" style="1" customWidth="1"/>
    <col min="13058" max="13058" width="7.7109375" style="1" customWidth="1"/>
    <col min="13059" max="13059" width="84.7109375" style="1" customWidth="1"/>
    <col min="13060" max="13060" width="11.7109375" style="1" customWidth="1"/>
    <col min="13061" max="13061" width="10.7109375" style="1" customWidth="1"/>
    <col min="13062" max="13062" width="17.7109375" style="1" bestFit="1" customWidth="1"/>
    <col min="13063" max="13063" width="19.140625" style="1" customWidth="1"/>
    <col min="13064" max="13067" width="18.7109375" style="1" customWidth="1"/>
    <col min="13068" max="13068" width="12.5703125" style="1" customWidth="1"/>
    <col min="13069" max="13069" width="9.140625" style="1"/>
    <col min="13070" max="13070" width="15" style="1" bestFit="1" customWidth="1"/>
    <col min="13071" max="13312" width="9.140625" style="1"/>
    <col min="13313" max="13313" width="2" style="1" customWidth="1"/>
    <col min="13314" max="13314" width="7.7109375" style="1" customWidth="1"/>
    <col min="13315" max="13315" width="84.7109375" style="1" customWidth="1"/>
    <col min="13316" max="13316" width="11.7109375" style="1" customWidth="1"/>
    <col min="13317" max="13317" width="10.7109375" style="1" customWidth="1"/>
    <col min="13318" max="13318" width="17.7109375" style="1" bestFit="1" customWidth="1"/>
    <col min="13319" max="13319" width="19.140625" style="1" customWidth="1"/>
    <col min="13320" max="13323" width="18.7109375" style="1" customWidth="1"/>
    <col min="13324" max="13324" width="12.5703125" style="1" customWidth="1"/>
    <col min="13325" max="13325" width="9.140625" style="1"/>
    <col min="13326" max="13326" width="15" style="1" bestFit="1" customWidth="1"/>
    <col min="13327" max="13568" width="9.140625" style="1"/>
    <col min="13569" max="13569" width="2" style="1" customWidth="1"/>
    <col min="13570" max="13570" width="7.7109375" style="1" customWidth="1"/>
    <col min="13571" max="13571" width="84.7109375" style="1" customWidth="1"/>
    <col min="13572" max="13572" width="11.7109375" style="1" customWidth="1"/>
    <col min="13573" max="13573" width="10.7109375" style="1" customWidth="1"/>
    <col min="13574" max="13574" width="17.7109375" style="1" bestFit="1" customWidth="1"/>
    <col min="13575" max="13575" width="19.140625" style="1" customWidth="1"/>
    <col min="13576" max="13579" width="18.7109375" style="1" customWidth="1"/>
    <col min="13580" max="13580" width="12.5703125" style="1" customWidth="1"/>
    <col min="13581" max="13581" width="9.140625" style="1"/>
    <col min="13582" max="13582" width="15" style="1" bestFit="1" customWidth="1"/>
    <col min="13583" max="13824" width="9.140625" style="1"/>
    <col min="13825" max="13825" width="2" style="1" customWidth="1"/>
    <col min="13826" max="13826" width="7.7109375" style="1" customWidth="1"/>
    <col min="13827" max="13827" width="84.7109375" style="1" customWidth="1"/>
    <col min="13828" max="13828" width="11.7109375" style="1" customWidth="1"/>
    <col min="13829" max="13829" width="10.7109375" style="1" customWidth="1"/>
    <col min="13830" max="13830" width="17.7109375" style="1" bestFit="1" customWidth="1"/>
    <col min="13831" max="13831" width="19.140625" style="1" customWidth="1"/>
    <col min="13832" max="13835" width="18.7109375" style="1" customWidth="1"/>
    <col min="13836" max="13836" width="12.5703125" style="1" customWidth="1"/>
    <col min="13837" max="13837" width="9.140625" style="1"/>
    <col min="13838" max="13838" width="15" style="1" bestFit="1" customWidth="1"/>
    <col min="13839" max="14080" width="9.140625" style="1"/>
    <col min="14081" max="14081" width="2" style="1" customWidth="1"/>
    <col min="14082" max="14082" width="7.7109375" style="1" customWidth="1"/>
    <col min="14083" max="14083" width="84.7109375" style="1" customWidth="1"/>
    <col min="14084" max="14084" width="11.7109375" style="1" customWidth="1"/>
    <col min="14085" max="14085" width="10.7109375" style="1" customWidth="1"/>
    <col min="14086" max="14086" width="17.7109375" style="1" bestFit="1" customWidth="1"/>
    <col min="14087" max="14087" width="19.140625" style="1" customWidth="1"/>
    <col min="14088" max="14091" width="18.7109375" style="1" customWidth="1"/>
    <col min="14092" max="14092" width="12.5703125" style="1" customWidth="1"/>
    <col min="14093" max="14093" width="9.140625" style="1"/>
    <col min="14094" max="14094" width="15" style="1" bestFit="1" customWidth="1"/>
    <col min="14095" max="14336" width="9.140625" style="1"/>
    <col min="14337" max="14337" width="2" style="1" customWidth="1"/>
    <col min="14338" max="14338" width="7.7109375" style="1" customWidth="1"/>
    <col min="14339" max="14339" width="84.7109375" style="1" customWidth="1"/>
    <col min="14340" max="14340" width="11.7109375" style="1" customWidth="1"/>
    <col min="14341" max="14341" width="10.7109375" style="1" customWidth="1"/>
    <col min="14342" max="14342" width="17.7109375" style="1" bestFit="1" customWidth="1"/>
    <col min="14343" max="14343" width="19.140625" style="1" customWidth="1"/>
    <col min="14344" max="14347" width="18.7109375" style="1" customWidth="1"/>
    <col min="14348" max="14348" width="12.5703125" style="1" customWidth="1"/>
    <col min="14349" max="14349" width="9.140625" style="1"/>
    <col min="14350" max="14350" width="15" style="1" bestFit="1" customWidth="1"/>
    <col min="14351" max="14592" width="9.140625" style="1"/>
    <col min="14593" max="14593" width="2" style="1" customWidth="1"/>
    <col min="14594" max="14594" width="7.7109375" style="1" customWidth="1"/>
    <col min="14595" max="14595" width="84.7109375" style="1" customWidth="1"/>
    <col min="14596" max="14596" width="11.7109375" style="1" customWidth="1"/>
    <col min="14597" max="14597" width="10.7109375" style="1" customWidth="1"/>
    <col min="14598" max="14598" width="17.7109375" style="1" bestFit="1" customWidth="1"/>
    <col min="14599" max="14599" width="19.140625" style="1" customWidth="1"/>
    <col min="14600" max="14603" width="18.7109375" style="1" customWidth="1"/>
    <col min="14604" max="14604" width="12.5703125" style="1" customWidth="1"/>
    <col min="14605" max="14605" width="9.140625" style="1"/>
    <col min="14606" max="14606" width="15" style="1" bestFit="1" customWidth="1"/>
    <col min="14607" max="14848" width="9.140625" style="1"/>
    <col min="14849" max="14849" width="2" style="1" customWidth="1"/>
    <col min="14850" max="14850" width="7.7109375" style="1" customWidth="1"/>
    <col min="14851" max="14851" width="84.7109375" style="1" customWidth="1"/>
    <col min="14852" max="14852" width="11.7109375" style="1" customWidth="1"/>
    <col min="14853" max="14853" width="10.7109375" style="1" customWidth="1"/>
    <col min="14854" max="14854" width="17.7109375" style="1" bestFit="1" customWidth="1"/>
    <col min="14855" max="14855" width="19.140625" style="1" customWidth="1"/>
    <col min="14856" max="14859" width="18.7109375" style="1" customWidth="1"/>
    <col min="14860" max="14860" width="12.5703125" style="1" customWidth="1"/>
    <col min="14861" max="14861" width="9.140625" style="1"/>
    <col min="14862" max="14862" width="15" style="1" bestFit="1" customWidth="1"/>
    <col min="14863" max="15104" width="9.140625" style="1"/>
    <col min="15105" max="15105" width="2" style="1" customWidth="1"/>
    <col min="15106" max="15106" width="7.7109375" style="1" customWidth="1"/>
    <col min="15107" max="15107" width="84.7109375" style="1" customWidth="1"/>
    <col min="15108" max="15108" width="11.7109375" style="1" customWidth="1"/>
    <col min="15109" max="15109" width="10.7109375" style="1" customWidth="1"/>
    <col min="15110" max="15110" width="17.7109375" style="1" bestFit="1" customWidth="1"/>
    <col min="15111" max="15111" width="19.140625" style="1" customWidth="1"/>
    <col min="15112" max="15115" width="18.7109375" style="1" customWidth="1"/>
    <col min="15116" max="15116" width="12.5703125" style="1" customWidth="1"/>
    <col min="15117" max="15117" width="9.140625" style="1"/>
    <col min="15118" max="15118" width="15" style="1" bestFit="1" customWidth="1"/>
    <col min="15119" max="15360" width="9.140625" style="1"/>
    <col min="15361" max="15361" width="2" style="1" customWidth="1"/>
    <col min="15362" max="15362" width="7.7109375" style="1" customWidth="1"/>
    <col min="15363" max="15363" width="84.7109375" style="1" customWidth="1"/>
    <col min="15364" max="15364" width="11.7109375" style="1" customWidth="1"/>
    <col min="15365" max="15365" width="10.7109375" style="1" customWidth="1"/>
    <col min="15366" max="15366" width="17.7109375" style="1" bestFit="1" customWidth="1"/>
    <col min="15367" max="15367" width="19.140625" style="1" customWidth="1"/>
    <col min="15368" max="15371" width="18.7109375" style="1" customWidth="1"/>
    <col min="15372" max="15372" width="12.5703125" style="1" customWidth="1"/>
    <col min="15373" max="15373" width="9.140625" style="1"/>
    <col min="15374" max="15374" width="15" style="1" bestFit="1" customWidth="1"/>
    <col min="15375" max="15616" width="9.140625" style="1"/>
    <col min="15617" max="15617" width="2" style="1" customWidth="1"/>
    <col min="15618" max="15618" width="7.7109375" style="1" customWidth="1"/>
    <col min="15619" max="15619" width="84.7109375" style="1" customWidth="1"/>
    <col min="15620" max="15620" width="11.7109375" style="1" customWidth="1"/>
    <col min="15621" max="15621" width="10.7109375" style="1" customWidth="1"/>
    <col min="15622" max="15622" width="17.7109375" style="1" bestFit="1" customWidth="1"/>
    <col min="15623" max="15623" width="19.140625" style="1" customWidth="1"/>
    <col min="15624" max="15627" width="18.7109375" style="1" customWidth="1"/>
    <col min="15628" max="15628" width="12.5703125" style="1" customWidth="1"/>
    <col min="15629" max="15629" width="9.140625" style="1"/>
    <col min="15630" max="15630" width="15" style="1" bestFit="1" customWidth="1"/>
    <col min="15631" max="15872" width="9.140625" style="1"/>
    <col min="15873" max="15873" width="2" style="1" customWidth="1"/>
    <col min="15874" max="15874" width="7.7109375" style="1" customWidth="1"/>
    <col min="15875" max="15875" width="84.7109375" style="1" customWidth="1"/>
    <col min="15876" max="15876" width="11.7109375" style="1" customWidth="1"/>
    <col min="15877" max="15877" width="10.7109375" style="1" customWidth="1"/>
    <col min="15878" max="15878" width="17.7109375" style="1" bestFit="1" customWidth="1"/>
    <col min="15879" max="15879" width="19.140625" style="1" customWidth="1"/>
    <col min="15880" max="15883" width="18.7109375" style="1" customWidth="1"/>
    <col min="15884" max="15884" width="12.5703125" style="1" customWidth="1"/>
    <col min="15885" max="15885" width="9.140625" style="1"/>
    <col min="15886" max="15886" width="15" style="1" bestFit="1" customWidth="1"/>
    <col min="15887" max="16128" width="9.140625" style="1"/>
    <col min="16129" max="16129" width="2" style="1" customWidth="1"/>
    <col min="16130" max="16130" width="7.7109375" style="1" customWidth="1"/>
    <col min="16131" max="16131" width="84.7109375" style="1" customWidth="1"/>
    <col min="16132" max="16132" width="11.7109375" style="1" customWidth="1"/>
    <col min="16133" max="16133" width="10.7109375" style="1" customWidth="1"/>
    <col min="16134" max="16134" width="17.7109375" style="1" bestFit="1" customWidth="1"/>
    <col min="16135" max="16135" width="19.140625" style="1" customWidth="1"/>
    <col min="16136" max="16139" width="18.7109375" style="1" customWidth="1"/>
    <col min="16140" max="16140" width="12.5703125" style="1" customWidth="1"/>
    <col min="16141" max="16141" width="9.140625" style="1"/>
    <col min="16142" max="16142" width="15" style="1" bestFit="1" customWidth="1"/>
    <col min="16143" max="16384" width="9.140625" style="1"/>
  </cols>
  <sheetData>
    <row r="1" spans="1:22" customFormat="1" x14ac:dyDescent="0.25">
      <c r="A1" s="1"/>
      <c r="B1" s="2"/>
      <c r="C1" s="2"/>
      <c r="D1" s="2"/>
      <c r="E1" s="2"/>
      <c r="F1" s="2"/>
      <c r="G1" s="2"/>
      <c r="H1" s="1"/>
      <c r="I1" s="1"/>
      <c r="J1" s="1"/>
      <c r="K1" s="1"/>
      <c r="L1" s="1"/>
      <c r="M1" s="1"/>
      <c r="N1" s="1"/>
      <c r="O1" s="1"/>
      <c r="P1" s="1"/>
      <c r="Q1" s="1"/>
      <c r="R1" s="1"/>
      <c r="S1" s="1"/>
      <c r="T1" s="1"/>
      <c r="U1" s="1"/>
      <c r="V1" s="1"/>
    </row>
    <row r="2" spans="1:22" customFormat="1" x14ac:dyDescent="0.25">
      <c r="A2" s="1"/>
      <c r="B2" s="2"/>
      <c r="C2" s="2"/>
      <c r="D2" s="2"/>
      <c r="E2" s="2"/>
      <c r="F2" s="2"/>
      <c r="G2" s="2"/>
      <c r="H2" s="1"/>
      <c r="I2" s="1"/>
      <c r="J2" s="1"/>
      <c r="K2" s="1"/>
      <c r="L2" s="1"/>
      <c r="M2" s="1"/>
      <c r="N2" s="1"/>
      <c r="O2" s="1"/>
      <c r="P2" s="1"/>
      <c r="Q2" s="1"/>
      <c r="R2" s="1"/>
      <c r="S2" s="1"/>
      <c r="T2" s="1"/>
      <c r="U2" s="1"/>
      <c r="V2" s="1"/>
    </row>
    <row r="3" spans="1:22" customFormat="1" x14ac:dyDescent="0.25">
      <c r="A3" s="1"/>
      <c r="B3" s="2"/>
      <c r="C3" s="2"/>
      <c r="D3" s="2"/>
      <c r="E3" s="2"/>
      <c r="F3" s="2"/>
      <c r="G3" s="2"/>
      <c r="H3" s="1"/>
      <c r="I3" s="1"/>
      <c r="J3" s="1"/>
      <c r="K3" s="1"/>
      <c r="L3" s="1"/>
      <c r="M3" s="1"/>
      <c r="N3" s="1"/>
      <c r="O3" s="1"/>
      <c r="P3" s="1"/>
      <c r="Q3" s="1"/>
      <c r="R3" s="1"/>
      <c r="S3" s="1"/>
      <c r="T3" s="1"/>
      <c r="U3" s="1"/>
      <c r="V3" s="1"/>
    </row>
    <row r="4" spans="1:22" customFormat="1" x14ac:dyDescent="0.25">
      <c r="A4" s="1"/>
      <c r="B4" s="2"/>
      <c r="C4" s="2"/>
      <c r="D4" s="2"/>
      <c r="E4" s="2"/>
      <c r="F4" s="2"/>
      <c r="G4" s="2"/>
      <c r="H4" s="1"/>
      <c r="I4" s="1"/>
      <c r="J4" s="1"/>
      <c r="K4" s="1"/>
      <c r="L4" s="1"/>
      <c r="M4" s="1"/>
      <c r="N4" s="1"/>
      <c r="O4" s="1"/>
      <c r="P4" s="1"/>
      <c r="Q4" s="1"/>
      <c r="R4" s="1"/>
      <c r="S4" s="1"/>
      <c r="T4" s="1"/>
      <c r="U4" s="1"/>
      <c r="V4" s="1"/>
    </row>
    <row r="5" spans="1:22" customFormat="1" ht="15.75" thickBot="1" x14ac:dyDescent="0.3">
      <c r="A5" s="1"/>
      <c r="B5" s="2"/>
      <c r="C5" s="2"/>
      <c r="D5" s="2"/>
      <c r="E5" s="2"/>
      <c r="F5" s="2"/>
      <c r="G5" s="2"/>
      <c r="H5" s="1"/>
      <c r="I5" s="1"/>
      <c r="J5" s="1"/>
      <c r="K5" s="1"/>
      <c r="L5" s="1"/>
      <c r="M5" s="1"/>
      <c r="N5" s="1"/>
      <c r="O5" s="1"/>
      <c r="P5" s="1"/>
      <c r="Q5" s="1"/>
      <c r="R5" s="1"/>
      <c r="S5" s="1"/>
      <c r="T5" s="1"/>
      <c r="U5" s="1"/>
      <c r="V5" s="1"/>
    </row>
    <row r="6" spans="1:22" customFormat="1" x14ac:dyDescent="0.25">
      <c r="A6" s="1"/>
      <c r="B6" s="3"/>
      <c r="C6" s="4"/>
      <c r="D6" s="4"/>
      <c r="E6" s="4"/>
      <c r="F6" s="4"/>
      <c r="G6" s="5"/>
      <c r="H6" s="1"/>
      <c r="I6" s="1"/>
      <c r="J6" s="1"/>
      <c r="K6" s="1"/>
      <c r="L6" s="1"/>
      <c r="M6" s="1"/>
      <c r="N6" s="1"/>
      <c r="O6" s="1"/>
      <c r="P6" s="1"/>
      <c r="Q6" s="1"/>
      <c r="R6" s="1"/>
      <c r="S6" s="1"/>
      <c r="T6" s="1"/>
      <c r="U6" s="1"/>
      <c r="V6" s="1"/>
    </row>
    <row r="7" spans="1:22" customFormat="1" x14ac:dyDescent="0.25">
      <c r="A7" s="1"/>
      <c r="B7" s="6"/>
      <c r="C7" s="2"/>
      <c r="D7" s="2"/>
      <c r="E7" s="2"/>
      <c r="F7" s="2"/>
      <c r="G7" s="7"/>
      <c r="H7" s="1"/>
      <c r="I7" s="1"/>
      <c r="J7" s="1"/>
      <c r="K7" s="1"/>
      <c r="L7" s="1"/>
      <c r="M7" s="1"/>
      <c r="N7" s="1"/>
      <c r="O7" s="1"/>
      <c r="P7" s="1"/>
      <c r="Q7" s="1"/>
      <c r="R7" s="1"/>
      <c r="S7" s="1"/>
      <c r="T7" s="1"/>
      <c r="U7" s="1"/>
      <c r="V7" s="1"/>
    </row>
    <row r="8" spans="1:22" customFormat="1" x14ac:dyDescent="0.25">
      <c r="A8" s="1"/>
      <c r="B8" s="6"/>
      <c r="C8" s="2"/>
      <c r="D8" s="2"/>
      <c r="E8" s="2"/>
      <c r="F8" s="2"/>
      <c r="G8" s="7"/>
      <c r="H8" s="1"/>
      <c r="I8" s="1"/>
      <c r="J8" s="1"/>
      <c r="K8" s="1"/>
      <c r="L8" s="1"/>
      <c r="M8" s="1"/>
      <c r="N8" s="1"/>
      <c r="O8" s="1"/>
      <c r="P8" s="1"/>
      <c r="Q8" s="1"/>
      <c r="R8" s="1"/>
      <c r="S8" s="1"/>
      <c r="T8" s="1"/>
      <c r="U8" s="1"/>
      <c r="V8" s="1"/>
    </row>
    <row r="9" spans="1:22" customFormat="1" ht="42.75" customHeight="1" x14ac:dyDescent="0.25">
      <c r="A9" s="1"/>
      <c r="B9" s="6"/>
      <c r="C9" s="2"/>
      <c r="D9" s="2"/>
      <c r="E9" s="2"/>
      <c r="F9" s="2"/>
      <c r="G9" s="7"/>
      <c r="H9" s="1"/>
      <c r="I9" s="1"/>
      <c r="J9" s="1"/>
      <c r="K9" s="1"/>
      <c r="L9" s="1"/>
      <c r="M9" s="1"/>
      <c r="N9" s="1"/>
      <c r="O9" s="1"/>
      <c r="P9" s="1"/>
      <c r="Q9" s="1"/>
      <c r="R9" s="1"/>
      <c r="S9" s="1"/>
      <c r="T9" s="1"/>
      <c r="U9" s="1"/>
      <c r="V9" s="1"/>
    </row>
    <row r="10" spans="1:22" customFormat="1" x14ac:dyDescent="0.25">
      <c r="A10" s="1"/>
      <c r="B10" s="6"/>
      <c r="C10" s="2"/>
      <c r="D10" s="2"/>
      <c r="E10" s="2"/>
      <c r="F10" s="2"/>
      <c r="G10" s="7"/>
      <c r="H10" s="1"/>
      <c r="I10" s="1"/>
      <c r="J10" s="1"/>
      <c r="K10" s="1"/>
      <c r="L10" s="1"/>
      <c r="M10" s="1"/>
      <c r="N10" s="1"/>
      <c r="O10" s="1"/>
      <c r="P10" s="1"/>
      <c r="Q10" s="1"/>
      <c r="R10" s="1"/>
      <c r="S10" s="1"/>
      <c r="T10" s="1"/>
      <c r="U10" s="1"/>
      <c r="V10" s="1"/>
    </row>
    <row r="11" spans="1:22" customFormat="1" x14ac:dyDescent="0.25">
      <c r="A11" s="1"/>
      <c r="B11" s="8" t="s">
        <v>0</v>
      </c>
      <c r="C11" s="9"/>
      <c r="D11" s="9"/>
      <c r="E11" s="9"/>
      <c r="F11" s="9"/>
      <c r="G11" s="10"/>
      <c r="H11" s="1"/>
      <c r="I11" s="1"/>
      <c r="J11" s="1"/>
      <c r="K11" s="1"/>
      <c r="L11" s="1"/>
      <c r="M11" s="1"/>
      <c r="N11" s="1"/>
      <c r="O11" s="1"/>
      <c r="P11" s="1"/>
      <c r="Q11" s="1"/>
      <c r="R11" s="1"/>
      <c r="S11" s="1"/>
      <c r="T11" s="1"/>
      <c r="U11" s="1"/>
      <c r="V11" s="1"/>
    </row>
    <row r="12" spans="1:22" customFormat="1" ht="15.75" customHeight="1" thickBot="1" x14ac:dyDescent="0.3">
      <c r="A12" s="1"/>
      <c r="B12" s="11"/>
      <c r="C12" s="12"/>
      <c r="D12" s="12"/>
      <c r="E12" s="12"/>
      <c r="F12" s="12"/>
      <c r="G12" s="13"/>
      <c r="H12" s="1"/>
      <c r="I12" s="1"/>
      <c r="J12" s="1"/>
      <c r="K12" s="1"/>
      <c r="L12" s="1"/>
      <c r="M12" s="1"/>
      <c r="N12" s="1"/>
      <c r="O12" s="1"/>
      <c r="P12" s="1"/>
      <c r="Q12" s="1"/>
      <c r="R12" s="1"/>
      <c r="S12" s="1"/>
      <c r="T12" s="1"/>
      <c r="U12" s="1"/>
      <c r="V12" s="1"/>
    </row>
    <row r="13" spans="1:22" customFormat="1" ht="12" customHeight="1" x14ac:dyDescent="0.25">
      <c r="A13" s="1"/>
      <c r="B13" s="14" t="s">
        <v>1</v>
      </c>
      <c r="C13" s="15"/>
      <c r="D13" s="15"/>
      <c r="E13" s="15"/>
      <c r="F13" s="15"/>
      <c r="G13" s="16"/>
      <c r="H13" s="1"/>
      <c r="I13" s="1"/>
      <c r="J13" s="1"/>
      <c r="K13" s="1"/>
      <c r="L13" s="1"/>
      <c r="M13" s="1"/>
      <c r="N13" s="1"/>
      <c r="O13" s="1"/>
      <c r="P13" s="1"/>
      <c r="Q13" s="1"/>
      <c r="R13" s="1"/>
      <c r="S13" s="1"/>
      <c r="T13" s="1"/>
      <c r="U13" s="1"/>
      <c r="V13" s="1"/>
    </row>
    <row r="14" spans="1:22" customFormat="1" ht="84.75" customHeight="1" thickBot="1" x14ac:dyDescent="0.3">
      <c r="A14" s="1"/>
      <c r="B14" s="17"/>
      <c r="C14" s="18"/>
      <c r="D14" s="18"/>
      <c r="E14" s="18"/>
      <c r="F14" s="18"/>
      <c r="G14" s="19"/>
      <c r="H14" s="1"/>
      <c r="I14" s="1"/>
      <c r="J14" s="1"/>
      <c r="K14" s="1"/>
      <c r="L14" s="1"/>
      <c r="M14" s="1"/>
      <c r="N14" s="1"/>
      <c r="O14" s="1"/>
      <c r="P14" s="1"/>
      <c r="Q14" s="1"/>
      <c r="R14" s="1"/>
      <c r="S14" s="1"/>
      <c r="T14" s="1"/>
      <c r="U14" s="1"/>
      <c r="V14" s="1"/>
    </row>
    <row r="15" spans="1:22" customFormat="1" ht="30" customHeight="1" thickBot="1" x14ac:dyDescent="0.3">
      <c r="A15" s="1"/>
      <c r="B15" s="20" t="s">
        <v>2</v>
      </c>
      <c r="C15" s="21"/>
      <c r="D15" s="21"/>
      <c r="E15" s="21"/>
      <c r="F15" s="21"/>
      <c r="G15" s="22"/>
      <c r="H15" s="23" t="s">
        <v>3</v>
      </c>
      <c r="I15" s="24"/>
      <c r="J15" s="24"/>
      <c r="K15" s="24"/>
      <c r="L15" s="25"/>
      <c r="M15" s="1"/>
      <c r="N15" s="1"/>
      <c r="O15" s="1"/>
      <c r="P15" s="1"/>
      <c r="Q15" s="1"/>
      <c r="R15" s="1"/>
      <c r="S15" s="1"/>
      <c r="T15" s="1"/>
      <c r="U15" s="1"/>
      <c r="V15" s="1"/>
    </row>
    <row r="16" spans="1:22" customFormat="1" ht="30.75" customHeight="1" x14ac:dyDescent="0.25">
      <c r="A16" s="1"/>
      <c r="B16" s="26" t="s">
        <v>4</v>
      </c>
      <c r="C16" s="27" t="s">
        <v>5</v>
      </c>
      <c r="D16" s="28" t="s">
        <v>6</v>
      </c>
      <c r="E16" s="28" t="s">
        <v>7</v>
      </c>
      <c r="F16" s="29" t="s">
        <v>8</v>
      </c>
      <c r="G16" s="30" t="s">
        <v>9</v>
      </c>
      <c r="H16" s="31" t="s">
        <v>10</v>
      </c>
      <c r="I16" s="32" t="s">
        <v>11</v>
      </c>
      <c r="J16" s="32" t="s">
        <v>12</v>
      </c>
      <c r="K16" s="32" t="s">
        <v>13</v>
      </c>
      <c r="L16" s="33" t="s">
        <v>14</v>
      </c>
      <c r="M16" s="1"/>
      <c r="N16" s="1"/>
      <c r="O16" s="1"/>
      <c r="P16" s="1"/>
      <c r="Q16" s="1"/>
      <c r="R16" s="1"/>
      <c r="S16" s="1"/>
      <c r="T16" s="1"/>
      <c r="U16" s="1"/>
      <c r="V16" s="1"/>
    </row>
    <row r="17" spans="1:22" customFormat="1" ht="20.100000000000001" customHeight="1" x14ac:dyDescent="0.25">
      <c r="A17" s="1"/>
      <c r="B17" s="34"/>
      <c r="C17" s="35" t="s">
        <v>15</v>
      </c>
      <c r="D17" s="35"/>
      <c r="E17" s="35"/>
      <c r="F17" s="36"/>
      <c r="G17" s="37">
        <f>SUM(G18:G451)</f>
        <v>0</v>
      </c>
      <c r="H17" s="38" t="e">
        <f>G17/$G$465</f>
        <v>#DIV/0!</v>
      </c>
      <c r="I17" s="38">
        <v>0.55428684548502183</v>
      </c>
      <c r="J17" s="38">
        <v>0.61587427276113538</v>
      </c>
      <c r="K17" s="39">
        <v>0.67746170003724893</v>
      </c>
      <c r="L17" s="40" t="e">
        <f>IF(AND(H17&gt;=I17,H17&lt;=K17),"OK","Ajustar")</f>
        <v>#DIV/0!</v>
      </c>
      <c r="M17" s="1"/>
      <c r="N17" s="41"/>
      <c r="O17" s="1"/>
      <c r="P17" s="1"/>
      <c r="Q17" s="1"/>
      <c r="R17" s="1"/>
      <c r="S17" s="1"/>
      <c r="T17" s="1"/>
      <c r="U17" s="1"/>
      <c r="V17" s="1"/>
    </row>
    <row r="18" spans="1:22" customFormat="1" x14ac:dyDescent="0.25">
      <c r="A18" s="1"/>
      <c r="B18" s="42">
        <v>1</v>
      </c>
      <c r="C18" s="43" t="s">
        <v>16</v>
      </c>
      <c r="D18" s="44" t="s">
        <v>17</v>
      </c>
      <c r="E18" s="45">
        <v>10</v>
      </c>
      <c r="F18" s="46"/>
      <c r="G18" s="47">
        <f>F18*E18</f>
        <v>0</v>
      </c>
      <c r="H18" s="38" t="e">
        <f>G18/$G$465</f>
        <v>#DIV/0!</v>
      </c>
      <c r="I18" s="38">
        <v>1.0487616106837804E-4</v>
      </c>
      <c r="J18" s="38">
        <v>1.1652906785375337E-4</v>
      </c>
      <c r="K18" s="39">
        <v>1.2818197463912873E-4</v>
      </c>
      <c r="L18" s="40" t="e">
        <f>IF(AND(H18&gt;=I18,H18&lt;=K18),"OK","Ajustar")</f>
        <v>#DIV/0!</v>
      </c>
      <c r="M18" s="1"/>
      <c r="N18" s="1"/>
      <c r="O18" s="1"/>
      <c r="P18" s="1"/>
      <c r="Q18" s="1"/>
      <c r="R18" s="1"/>
      <c r="S18" s="1"/>
      <c r="T18" s="1"/>
      <c r="U18" s="1"/>
      <c r="V18" s="1"/>
    </row>
    <row r="19" spans="1:22" customFormat="1" x14ac:dyDescent="0.25">
      <c r="A19" s="1"/>
      <c r="B19" s="42">
        <v>2</v>
      </c>
      <c r="C19" s="43" t="s">
        <v>18</v>
      </c>
      <c r="D19" s="44" t="s">
        <v>17</v>
      </c>
      <c r="E19" s="45">
        <v>50</v>
      </c>
      <c r="F19" s="46"/>
      <c r="G19" s="47">
        <f t="shared" ref="G19:G82" si="0">F19*E19</f>
        <v>0</v>
      </c>
      <c r="H19" s="38" t="e">
        <f>G19/$G$465</f>
        <v>#DIV/0!</v>
      </c>
      <c r="I19" s="38">
        <v>8.3970329036784697E-4</v>
      </c>
      <c r="J19" s="38">
        <v>9.3300365596427439E-4</v>
      </c>
      <c r="K19" s="39">
        <v>1.0263040215607018E-3</v>
      </c>
      <c r="L19" s="40" t="e">
        <f>IF(AND(H19&gt;=I19,H19&lt;=K19),"OK","Ajustar")</f>
        <v>#DIV/0!</v>
      </c>
      <c r="M19" s="1"/>
      <c r="N19" s="1"/>
      <c r="O19" s="1"/>
      <c r="P19" s="1"/>
      <c r="Q19" s="1"/>
      <c r="R19" s="1"/>
      <c r="S19" s="1"/>
      <c r="T19" s="1"/>
      <c r="U19" s="1"/>
      <c r="V19" s="1"/>
    </row>
    <row r="20" spans="1:22" customFormat="1" x14ac:dyDescent="0.25">
      <c r="A20" s="1"/>
      <c r="B20" s="42">
        <v>3</v>
      </c>
      <c r="C20" s="43" t="s">
        <v>19</v>
      </c>
      <c r="D20" s="44" t="s">
        <v>17</v>
      </c>
      <c r="E20" s="45">
        <v>50</v>
      </c>
      <c r="F20" s="46"/>
      <c r="G20" s="47">
        <f t="shared" si="0"/>
        <v>0</v>
      </c>
      <c r="H20" s="38" t="e">
        <f t="shared" ref="H20:H83" si="1">G20/$G$465</f>
        <v>#DIV/0!</v>
      </c>
      <c r="I20" s="38">
        <v>4.0713138021596811E-4</v>
      </c>
      <c r="J20" s="38">
        <v>4.5236820023996456E-4</v>
      </c>
      <c r="K20" s="39">
        <v>4.97605020263961E-4</v>
      </c>
      <c r="L20" s="40" t="e">
        <f>IF(AND(H20&gt;=I20,H20&lt;=K20),"OK","Ajustar")</f>
        <v>#DIV/0!</v>
      </c>
      <c r="M20" s="1"/>
      <c r="N20" s="1"/>
      <c r="O20" s="1"/>
      <c r="P20" s="1"/>
      <c r="Q20" s="1"/>
      <c r="R20" s="1"/>
      <c r="S20" s="1"/>
      <c r="T20" s="1"/>
      <c r="U20" s="1"/>
      <c r="V20" s="1"/>
    </row>
    <row r="21" spans="1:22" customFormat="1" ht="30" x14ac:dyDescent="0.25">
      <c r="A21" s="1"/>
      <c r="B21" s="42">
        <v>4</v>
      </c>
      <c r="C21" s="43" t="s">
        <v>20</v>
      </c>
      <c r="D21" s="44" t="s">
        <v>21</v>
      </c>
      <c r="E21" s="45">
        <v>40</v>
      </c>
      <c r="F21" s="46"/>
      <c r="G21" s="47">
        <f t="shared" si="0"/>
        <v>0</v>
      </c>
      <c r="H21" s="38" t="e">
        <f t="shared" si="1"/>
        <v>#DIV/0!</v>
      </c>
      <c r="I21" s="38">
        <v>8.1239156098330157E-5</v>
      </c>
      <c r="J21" s="38">
        <v>9.026572899814461E-5</v>
      </c>
      <c r="K21" s="39">
        <v>9.9292301897959076E-5</v>
      </c>
      <c r="L21" s="40" t="e">
        <f t="shared" ref="L21:L84" si="2">IF(AND(H21&gt;=I21,H21&lt;=K21),"OK","Ajustar")</f>
        <v>#DIV/0!</v>
      </c>
      <c r="M21" s="1"/>
      <c r="N21" s="1"/>
      <c r="O21" s="1"/>
      <c r="P21" s="1"/>
      <c r="Q21" s="1"/>
      <c r="R21" s="1"/>
      <c r="S21" s="1"/>
      <c r="T21" s="1"/>
      <c r="U21" s="1"/>
      <c r="V21" s="1"/>
    </row>
    <row r="22" spans="1:22" customFormat="1" ht="30" x14ac:dyDescent="0.25">
      <c r="A22" s="1"/>
      <c r="B22" s="42">
        <v>5</v>
      </c>
      <c r="C22" s="43" t="s">
        <v>22</v>
      </c>
      <c r="D22" s="44" t="s">
        <v>21</v>
      </c>
      <c r="E22" s="45">
        <v>40</v>
      </c>
      <c r="F22" s="46"/>
      <c r="G22" s="47">
        <f t="shared" si="0"/>
        <v>0</v>
      </c>
      <c r="H22" s="38" t="e">
        <f t="shared" si="1"/>
        <v>#DIV/0!</v>
      </c>
      <c r="I22" s="38">
        <v>1.7611201349582528E-4</v>
      </c>
      <c r="J22" s="38">
        <v>1.9568001499536142E-4</v>
      </c>
      <c r="K22" s="39">
        <v>2.1524801649489759E-4</v>
      </c>
      <c r="L22" s="40" t="e">
        <f t="shared" si="2"/>
        <v>#DIV/0!</v>
      </c>
      <c r="M22" s="1"/>
      <c r="N22" s="1"/>
      <c r="O22" s="1"/>
      <c r="P22" s="1"/>
      <c r="Q22" s="1"/>
      <c r="R22" s="1"/>
      <c r="S22" s="1"/>
      <c r="T22" s="1"/>
      <c r="U22" s="1"/>
      <c r="V22" s="1"/>
    </row>
    <row r="23" spans="1:22" customFormat="1" ht="30" x14ac:dyDescent="0.25">
      <c r="A23" s="1"/>
      <c r="B23" s="42">
        <v>6</v>
      </c>
      <c r="C23" s="43" t="s">
        <v>23</v>
      </c>
      <c r="D23" s="44" t="s">
        <v>21</v>
      </c>
      <c r="E23" s="45">
        <v>40</v>
      </c>
      <c r="F23" s="46"/>
      <c r="G23" s="47">
        <f t="shared" si="0"/>
        <v>0</v>
      </c>
      <c r="H23" s="38" t="e">
        <f t="shared" si="1"/>
        <v>#DIV/0!</v>
      </c>
      <c r="I23" s="38">
        <v>1.5704540471975689E-4</v>
      </c>
      <c r="J23" s="38">
        <v>1.7449489413306322E-4</v>
      </c>
      <c r="K23" s="39">
        <v>1.9194438354636954E-4</v>
      </c>
      <c r="L23" s="40" t="e">
        <f t="shared" si="2"/>
        <v>#DIV/0!</v>
      </c>
      <c r="M23" s="1"/>
      <c r="N23" s="1"/>
      <c r="O23" s="1"/>
      <c r="P23" s="1"/>
      <c r="Q23" s="1"/>
      <c r="R23" s="1"/>
      <c r="S23" s="1"/>
      <c r="T23" s="1"/>
      <c r="U23" s="1"/>
      <c r="V23" s="1"/>
    </row>
    <row r="24" spans="1:22" customFormat="1" ht="30" x14ac:dyDescent="0.25">
      <c r="A24" s="1"/>
      <c r="B24" s="42">
        <v>7</v>
      </c>
      <c r="C24" s="43" t="s">
        <v>24</v>
      </c>
      <c r="D24" s="44" t="s">
        <v>21</v>
      </c>
      <c r="E24" s="45">
        <v>40</v>
      </c>
      <c r="F24" s="46"/>
      <c r="G24" s="47">
        <f t="shared" si="0"/>
        <v>0</v>
      </c>
      <c r="H24" s="38" t="e">
        <f t="shared" si="1"/>
        <v>#DIV/0!</v>
      </c>
      <c r="I24" s="38">
        <v>1.5761116339572739E-4</v>
      </c>
      <c r="J24" s="38">
        <v>1.7512351488414155E-4</v>
      </c>
      <c r="K24" s="39">
        <v>1.926358663725557E-4</v>
      </c>
      <c r="L24" s="40" t="e">
        <f t="shared" si="2"/>
        <v>#DIV/0!</v>
      </c>
      <c r="M24" s="1"/>
      <c r="N24" s="1"/>
      <c r="O24" s="1"/>
      <c r="P24" s="1"/>
      <c r="Q24" s="1"/>
      <c r="R24" s="1"/>
      <c r="S24" s="1"/>
      <c r="T24" s="1"/>
      <c r="U24" s="1"/>
      <c r="V24" s="1"/>
    </row>
    <row r="25" spans="1:22" customFormat="1" ht="30" x14ac:dyDescent="0.25">
      <c r="A25" s="1"/>
      <c r="B25" s="42">
        <v>8</v>
      </c>
      <c r="C25" s="43" t="s">
        <v>25</v>
      </c>
      <c r="D25" s="44" t="s">
        <v>21</v>
      </c>
      <c r="E25" s="45">
        <v>40</v>
      </c>
      <c r="F25" s="46"/>
      <c r="G25" s="47">
        <f t="shared" si="0"/>
        <v>0</v>
      </c>
      <c r="H25" s="38" t="e">
        <f t="shared" si="1"/>
        <v>#DIV/0!</v>
      </c>
      <c r="I25" s="38">
        <v>2.0737762453630089E-4</v>
      </c>
      <c r="J25" s="38">
        <v>2.3041958281811209E-4</v>
      </c>
      <c r="K25" s="39">
        <v>2.5346154109992335E-4</v>
      </c>
      <c r="L25" s="40" t="e">
        <f t="shared" si="2"/>
        <v>#DIV/0!</v>
      </c>
      <c r="M25" s="1"/>
      <c r="N25" s="1"/>
      <c r="O25" s="1"/>
      <c r="P25" s="1"/>
      <c r="Q25" s="1"/>
      <c r="R25" s="1"/>
      <c r="S25" s="1"/>
      <c r="T25" s="1"/>
      <c r="U25" s="1"/>
      <c r="V25" s="1"/>
    </row>
    <row r="26" spans="1:22" customFormat="1" ht="30" x14ac:dyDescent="0.25">
      <c r="A26" s="1"/>
      <c r="B26" s="42">
        <v>9</v>
      </c>
      <c r="C26" s="43" t="s">
        <v>26</v>
      </c>
      <c r="D26" s="44" t="s">
        <v>21</v>
      </c>
      <c r="E26" s="45">
        <v>40</v>
      </c>
      <c r="F26" s="46"/>
      <c r="G26" s="47">
        <f t="shared" si="0"/>
        <v>0</v>
      </c>
      <c r="H26" s="38" t="e">
        <f t="shared" si="1"/>
        <v>#DIV/0!</v>
      </c>
      <c r="I26" s="38">
        <v>2.1835848611081947E-4</v>
      </c>
      <c r="J26" s="38">
        <v>2.4262054012313275E-4</v>
      </c>
      <c r="K26" s="39">
        <v>2.6688259413544605E-4</v>
      </c>
      <c r="L26" s="40" t="e">
        <f t="shared" si="2"/>
        <v>#DIV/0!</v>
      </c>
      <c r="M26" s="1"/>
      <c r="N26" s="1"/>
      <c r="O26" s="1"/>
      <c r="P26" s="1"/>
      <c r="Q26" s="1"/>
      <c r="R26" s="1"/>
      <c r="S26" s="1"/>
      <c r="T26" s="1"/>
      <c r="U26" s="1"/>
      <c r="V26" s="1"/>
    </row>
    <row r="27" spans="1:22" customFormat="1" ht="30" x14ac:dyDescent="0.25">
      <c r="A27" s="1"/>
      <c r="B27" s="42">
        <v>10</v>
      </c>
      <c r="C27" s="43" t="s">
        <v>27</v>
      </c>
      <c r="D27" s="44" t="s">
        <v>21</v>
      </c>
      <c r="E27" s="45">
        <v>80</v>
      </c>
      <c r="F27" s="46"/>
      <c r="G27" s="47">
        <f t="shared" si="0"/>
        <v>0</v>
      </c>
      <c r="H27" s="38" t="e">
        <f t="shared" si="1"/>
        <v>#DIV/0!</v>
      </c>
      <c r="I27" s="38">
        <v>2.2835836846062896E-4</v>
      </c>
      <c r="J27" s="38">
        <v>2.5373152051180996E-4</v>
      </c>
      <c r="K27" s="39">
        <v>2.7910467256299099E-4</v>
      </c>
      <c r="L27" s="40" t="e">
        <f t="shared" si="2"/>
        <v>#DIV/0!</v>
      </c>
      <c r="M27" s="1"/>
      <c r="N27" s="1"/>
      <c r="O27" s="1"/>
      <c r="P27" s="1"/>
      <c r="Q27" s="1"/>
      <c r="R27" s="1"/>
      <c r="S27" s="1"/>
      <c r="T27" s="1"/>
      <c r="U27" s="1"/>
      <c r="V27" s="1"/>
    </row>
    <row r="28" spans="1:22" customFormat="1" ht="30" x14ac:dyDescent="0.25">
      <c r="A28" s="1"/>
      <c r="B28" s="42">
        <v>11</v>
      </c>
      <c r="C28" s="43" t="s">
        <v>28</v>
      </c>
      <c r="D28" s="44" t="s">
        <v>21</v>
      </c>
      <c r="E28" s="45">
        <v>80</v>
      </c>
      <c r="F28" s="46"/>
      <c r="G28" s="47">
        <f t="shared" si="0"/>
        <v>0</v>
      </c>
      <c r="H28" s="38" t="e">
        <f t="shared" si="1"/>
        <v>#DIV/0!</v>
      </c>
      <c r="I28" s="38">
        <v>2.4672762928867095E-4</v>
      </c>
      <c r="J28" s="38">
        <v>2.741418103207455E-4</v>
      </c>
      <c r="K28" s="39">
        <v>3.0155599135282005E-4</v>
      </c>
      <c r="L28" s="40" t="e">
        <f t="shared" si="2"/>
        <v>#DIV/0!</v>
      </c>
      <c r="M28" s="1"/>
      <c r="N28" s="1"/>
      <c r="O28" s="1"/>
      <c r="P28" s="1"/>
      <c r="Q28" s="1"/>
      <c r="R28" s="1"/>
      <c r="S28" s="1"/>
      <c r="T28" s="1"/>
      <c r="U28" s="1"/>
      <c r="V28" s="1"/>
    </row>
    <row r="29" spans="1:22" customFormat="1" x14ac:dyDescent="0.25">
      <c r="A29" s="1"/>
      <c r="B29" s="42">
        <v>12</v>
      </c>
      <c r="C29" s="43" t="s">
        <v>29</v>
      </c>
      <c r="D29" s="44" t="s">
        <v>21</v>
      </c>
      <c r="E29" s="45">
        <v>80</v>
      </c>
      <c r="F29" s="46"/>
      <c r="G29" s="47">
        <f t="shared" si="0"/>
        <v>0</v>
      </c>
      <c r="H29" s="38" t="e">
        <f t="shared" si="1"/>
        <v>#DIV/0!</v>
      </c>
      <c r="I29" s="38">
        <v>2.5654855022848435E-4</v>
      </c>
      <c r="J29" s="38">
        <v>2.8505394469831595E-4</v>
      </c>
      <c r="K29" s="39">
        <v>3.1355933916814754E-4</v>
      </c>
      <c r="L29" s="40" t="e">
        <f t="shared" si="2"/>
        <v>#DIV/0!</v>
      </c>
      <c r="M29" s="1"/>
      <c r="N29" s="1"/>
      <c r="O29" s="1"/>
      <c r="P29" s="1"/>
      <c r="Q29" s="1"/>
      <c r="R29" s="1"/>
      <c r="S29" s="1"/>
      <c r="T29" s="1"/>
      <c r="U29" s="1"/>
      <c r="V29" s="1"/>
    </row>
    <row r="30" spans="1:22" customFormat="1" x14ac:dyDescent="0.25">
      <c r="A30" s="1"/>
      <c r="B30" s="42">
        <v>13</v>
      </c>
      <c r="C30" s="43" t="s">
        <v>30</v>
      </c>
      <c r="D30" s="44" t="s">
        <v>21</v>
      </c>
      <c r="E30" s="45">
        <v>80</v>
      </c>
      <c r="F30" s="46"/>
      <c r="G30" s="47">
        <f t="shared" si="0"/>
        <v>0</v>
      </c>
      <c r="H30" s="38" t="e">
        <f t="shared" si="1"/>
        <v>#DIV/0!</v>
      </c>
      <c r="I30" s="38">
        <v>1.3462078810856214E-4</v>
      </c>
      <c r="J30" s="38">
        <v>1.4957865345395792E-4</v>
      </c>
      <c r="K30" s="39">
        <v>1.6453651879935372E-4</v>
      </c>
      <c r="L30" s="40" t="e">
        <f t="shared" si="2"/>
        <v>#DIV/0!</v>
      </c>
      <c r="M30" s="1"/>
      <c r="N30" s="1"/>
      <c r="O30" s="1"/>
      <c r="P30" s="1"/>
      <c r="Q30" s="1"/>
      <c r="R30" s="1"/>
      <c r="S30" s="1"/>
      <c r="T30" s="1"/>
      <c r="U30" s="1"/>
      <c r="V30" s="1"/>
    </row>
    <row r="31" spans="1:22" customFormat="1" x14ac:dyDescent="0.25">
      <c r="A31" s="1"/>
      <c r="B31" s="42">
        <v>14</v>
      </c>
      <c r="C31" s="43" t="s">
        <v>31</v>
      </c>
      <c r="D31" s="44" t="s">
        <v>21</v>
      </c>
      <c r="E31" s="45">
        <v>80</v>
      </c>
      <c r="F31" s="46"/>
      <c r="G31" s="47">
        <f t="shared" si="0"/>
        <v>0</v>
      </c>
      <c r="H31" s="38" t="e">
        <f t="shared" si="1"/>
        <v>#DIV/0!</v>
      </c>
      <c r="I31" s="38">
        <v>1.668473768043943E-4</v>
      </c>
      <c r="J31" s="38">
        <v>1.8538597422710477E-4</v>
      </c>
      <c r="K31" s="39">
        <v>2.0392457164981526E-4</v>
      </c>
      <c r="L31" s="40" t="e">
        <f t="shared" si="2"/>
        <v>#DIV/0!</v>
      </c>
      <c r="M31" s="1"/>
      <c r="N31" s="1"/>
      <c r="O31" s="1"/>
      <c r="P31" s="1"/>
      <c r="Q31" s="1"/>
      <c r="R31" s="1"/>
      <c r="S31" s="1"/>
      <c r="T31" s="1"/>
      <c r="U31" s="1"/>
      <c r="V31" s="1"/>
    </row>
    <row r="32" spans="1:22" customFormat="1" x14ac:dyDescent="0.25">
      <c r="A32" s="1"/>
      <c r="B32" s="42">
        <v>15</v>
      </c>
      <c r="C32" s="43" t="s">
        <v>32</v>
      </c>
      <c r="D32" s="44" t="s">
        <v>21</v>
      </c>
      <c r="E32" s="45">
        <v>80</v>
      </c>
      <c r="F32" s="46"/>
      <c r="G32" s="47">
        <f t="shared" si="0"/>
        <v>0</v>
      </c>
      <c r="H32" s="38" t="e">
        <f t="shared" si="1"/>
        <v>#DIV/0!</v>
      </c>
      <c r="I32" s="38">
        <v>2.4953205985472568E-4</v>
      </c>
      <c r="J32" s="38">
        <v>2.7725784428302852E-4</v>
      </c>
      <c r="K32" s="39">
        <v>3.0498362871133141E-4</v>
      </c>
      <c r="L32" s="40" t="e">
        <f t="shared" si="2"/>
        <v>#DIV/0!</v>
      </c>
      <c r="M32" s="1"/>
      <c r="N32" s="1"/>
      <c r="O32" s="1"/>
      <c r="P32" s="1"/>
      <c r="Q32" s="1"/>
      <c r="R32" s="1"/>
      <c r="S32" s="1"/>
      <c r="T32" s="1"/>
      <c r="U32" s="1"/>
      <c r="V32" s="1"/>
    </row>
    <row r="33" spans="1:22" customFormat="1" ht="30" x14ac:dyDescent="0.25">
      <c r="A33" s="1"/>
      <c r="B33" s="42">
        <v>16</v>
      </c>
      <c r="C33" s="43" t="s">
        <v>33</v>
      </c>
      <c r="D33" s="44" t="s">
        <v>21</v>
      </c>
      <c r="E33" s="45">
        <v>60</v>
      </c>
      <c r="F33" s="46"/>
      <c r="G33" s="47">
        <f t="shared" si="0"/>
        <v>0</v>
      </c>
      <c r="H33" s="38" t="e">
        <f t="shared" si="1"/>
        <v>#DIV/0!</v>
      </c>
      <c r="I33" s="38">
        <v>4.2713900267497547E-4</v>
      </c>
      <c r="J33" s="38">
        <v>4.7459889186108386E-4</v>
      </c>
      <c r="K33" s="39">
        <v>5.2205878104719225E-4</v>
      </c>
      <c r="L33" s="40" t="e">
        <f t="shared" si="2"/>
        <v>#DIV/0!</v>
      </c>
      <c r="M33" s="1"/>
      <c r="N33" s="1"/>
      <c r="O33" s="1"/>
      <c r="P33" s="1"/>
      <c r="Q33" s="1"/>
      <c r="R33" s="1"/>
      <c r="S33" s="1"/>
      <c r="T33" s="1"/>
      <c r="U33" s="1"/>
      <c r="V33" s="1"/>
    </row>
    <row r="34" spans="1:22" customFormat="1" ht="30" x14ac:dyDescent="0.25">
      <c r="A34" s="1"/>
      <c r="B34" s="42">
        <v>17</v>
      </c>
      <c r="C34" s="43" t="s">
        <v>34</v>
      </c>
      <c r="D34" s="44" t="s">
        <v>21</v>
      </c>
      <c r="E34" s="45">
        <v>6</v>
      </c>
      <c r="F34" s="46"/>
      <c r="G34" s="47">
        <f t="shared" si="0"/>
        <v>0</v>
      </c>
      <c r="H34" s="38" t="e">
        <f t="shared" si="1"/>
        <v>#DIV/0!</v>
      </c>
      <c r="I34" s="38">
        <v>5.4197074723609919E-4</v>
      </c>
      <c r="J34" s="38">
        <v>6.0218971915122126E-4</v>
      </c>
      <c r="K34" s="39">
        <v>6.6240869106634344E-4</v>
      </c>
      <c r="L34" s="40" t="e">
        <f t="shared" si="2"/>
        <v>#DIV/0!</v>
      </c>
      <c r="M34" s="1"/>
      <c r="N34" s="1"/>
      <c r="O34" s="1"/>
      <c r="P34" s="1"/>
      <c r="Q34" s="1"/>
      <c r="R34" s="1"/>
      <c r="S34" s="1"/>
      <c r="T34" s="1"/>
      <c r="U34" s="1"/>
      <c r="V34" s="1"/>
    </row>
    <row r="35" spans="1:22" customFormat="1" ht="45" x14ac:dyDescent="0.25">
      <c r="A35" s="1"/>
      <c r="B35" s="42">
        <v>18</v>
      </c>
      <c r="C35" s="43" t="s">
        <v>35</v>
      </c>
      <c r="D35" s="44" t="s">
        <v>21</v>
      </c>
      <c r="E35" s="45">
        <v>6</v>
      </c>
      <c r="F35" s="46"/>
      <c r="G35" s="47">
        <f t="shared" si="0"/>
        <v>0</v>
      </c>
      <c r="H35" s="38" t="e">
        <f t="shared" si="1"/>
        <v>#DIV/0!</v>
      </c>
      <c r="I35" s="38">
        <v>4.7021692398530133E-4</v>
      </c>
      <c r="J35" s="38">
        <v>5.2246324887255703E-4</v>
      </c>
      <c r="K35" s="39">
        <v>5.7470957375981273E-4</v>
      </c>
      <c r="L35" s="40" t="e">
        <f t="shared" si="2"/>
        <v>#DIV/0!</v>
      </c>
      <c r="M35" s="1"/>
      <c r="N35" s="1"/>
      <c r="O35" s="1"/>
      <c r="P35" s="1"/>
      <c r="Q35" s="1"/>
      <c r="R35" s="1"/>
      <c r="S35" s="1"/>
      <c r="T35" s="1"/>
      <c r="U35" s="1"/>
      <c r="V35" s="1"/>
    </row>
    <row r="36" spans="1:22" customFormat="1" ht="30" x14ac:dyDescent="0.25">
      <c r="A36" s="1"/>
      <c r="B36" s="42">
        <v>19</v>
      </c>
      <c r="C36" s="43" t="s">
        <v>36</v>
      </c>
      <c r="D36" s="44" t="s">
        <v>21</v>
      </c>
      <c r="E36" s="45">
        <v>100</v>
      </c>
      <c r="F36" s="46"/>
      <c r="G36" s="47">
        <f t="shared" si="0"/>
        <v>0</v>
      </c>
      <c r="H36" s="38" t="e">
        <f t="shared" si="1"/>
        <v>#DIV/0!</v>
      </c>
      <c r="I36" s="38">
        <v>1.9588604619846605E-4</v>
      </c>
      <c r="J36" s="38">
        <v>2.1765116244274005E-4</v>
      </c>
      <c r="K36" s="39">
        <v>2.3941627868701408E-4</v>
      </c>
      <c r="L36" s="40" t="e">
        <f t="shared" si="2"/>
        <v>#DIV/0!</v>
      </c>
      <c r="M36" s="1"/>
      <c r="N36" s="1"/>
      <c r="O36" s="1"/>
      <c r="P36" s="1"/>
      <c r="Q36" s="1"/>
      <c r="R36" s="1"/>
      <c r="S36" s="1"/>
      <c r="T36" s="1"/>
      <c r="U36" s="1"/>
      <c r="V36" s="1"/>
    </row>
    <row r="37" spans="1:22" customFormat="1" ht="20.100000000000001" customHeight="1" x14ac:dyDescent="0.25">
      <c r="A37" s="1"/>
      <c r="B37" s="42">
        <v>20</v>
      </c>
      <c r="C37" s="43" t="s">
        <v>37</v>
      </c>
      <c r="D37" s="44" t="s">
        <v>38</v>
      </c>
      <c r="E37" s="45">
        <v>20</v>
      </c>
      <c r="F37" s="46"/>
      <c r="G37" s="47">
        <f t="shared" si="0"/>
        <v>0</v>
      </c>
      <c r="H37" s="38" t="e">
        <f t="shared" si="1"/>
        <v>#DIV/0!</v>
      </c>
      <c r="I37" s="38">
        <v>2.0814640666058617E-5</v>
      </c>
      <c r="J37" s="38">
        <v>2.3127378517842908E-5</v>
      </c>
      <c r="K37" s="39">
        <v>2.5440116369627202E-5</v>
      </c>
      <c r="L37" s="40" t="e">
        <f t="shared" si="2"/>
        <v>#DIV/0!</v>
      </c>
      <c r="M37" s="1"/>
      <c r="N37" s="1"/>
      <c r="O37" s="1"/>
      <c r="P37" s="1"/>
      <c r="Q37" s="1"/>
      <c r="R37" s="1"/>
      <c r="S37" s="1"/>
      <c r="T37" s="1"/>
      <c r="U37" s="1"/>
      <c r="V37" s="1"/>
    </row>
    <row r="38" spans="1:22" customFormat="1" ht="20.100000000000001" customHeight="1" x14ac:dyDescent="0.25">
      <c r="A38" s="1"/>
      <c r="B38" s="42">
        <v>21</v>
      </c>
      <c r="C38" s="43" t="s">
        <v>39</v>
      </c>
      <c r="D38" s="44" t="s">
        <v>38</v>
      </c>
      <c r="E38" s="45">
        <v>20</v>
      </c>
      <c r="F38" s="46"/>
      <c r="G38" s="47">
        <f t="shared" si="0"/>
        <v>0</v>
      </c>
      <c r="H38" s="38" t="e">
        <f t="shared" si="1"/>
        <v>#DIV/0!</v>
      </c>
      <c r="I38" s="38">
        <v>7.605799769733708E-5</v>
      </c>
      <c r="J38" s="38">
        <v>8.450888633037453E-5</v>
      </c>
      <c r="K38" s="39">
        <v>9.2959774963411994E-5</v>
      </c>
      <c r="L38" s="40" t="e">
        <f t="shared" si="2"/>
        <v>#DIV/0!</v>
      </c>
      <c r="M38" s="1"/>
      <c r="N38" s="1"/>
      <c r="O38" s="1"/>
      <c r="P38" s="1"/>
      <c r="Q38" s="1"/>
      <c r="R38" s="1"/>
      <c r="S38" s="1"/>
      <c r="T38" s="1"/>
      <c r="U38" s="1"/>
      <c r="V38" s="1"/>
    </row>
    <row r="39" spans="1:22" customFormat="1" ht="20.100000000000001" customHeight="1" x14ac:dyDescent="0.25">
      <c r="A39" s="1"/>
      <c r="B39" s="42">
        <v>22</v>
      </c>
      <c r="C39" s="43" t="s">
        <v>40</v>
      </c>
      <c r="D39" s="44" t="s">
        <v>38</v>
      </c>
      <c r="E39" s="45">
        <v>20</v>
      </c>
      <c r="F39" s="46"/>
      <c r="G39" s="47">
        <f t="shared" si="0"/>
        <v>0</v>
      </c>
      <c r="H39" s="38" t="e">
        <f t="shared" si="1"/>
        <v>#DIV/0!</v>
      </c>
      <c r="I39" s="38">
        <v>1.920872518988874E-5</v>
      </c>
      <c r="J39" s="38">
        <v>2.1343027988765265E-5</v>
      </c>
      <c r="K39" s="39">
        <v>2.3477330787641794E-5</v>
      </c>
      <c r="L39" s="40" t="e">
        <f t="shared" si="2"/>
        <v>#DIV/0!</v>
      </c>
      <c r="M39" s="1"/>
      <c r="N39" s="1"/>
      <c r="O39" s="1"/>
      <c r="P39" s="1"/>
      <c r="Q39" s="1"/>
      <c r="R39" s="1"/>
      <c r="S39" s="1"/>
      <c r="T39" s="1"/>
      <c r="U39" s="1"/>
      <c r="V39" s="1"/>
    </row>
    <row r="40" spans="1:22" customFormat="1" ht="20.100000000000001" customHeight="1" x14ac:dyDescent="0.25">
      <c r="A40" s="1"/>
      <c r="B40" s="42">
        <v>23</v>
      </c>
      <c r="C40" s="43" t="s">
        <v>41</v>
      </c>
      <c r="D40" s="44" t="s">
        <v>38</v>
      </c>
      <c r="E40" s="45">
        <v>20</v>
      </c>
      <c r="F40" s="46"/>
      <c r="G40" s="47">
        <f t="shared" si="0"/>
        <v>0</v>
      </c>
      <c r="H40" s="38" t="e">
        <f t="shared" si="1"/>
        <v>#DIV/0!</v>
      </c>
      <c r="I40" s="38">
        <v>8.8662595695155366E-5</v>
      </c>
      <c r="J40" s="38">
        <v>9.8513995216839288E-5</v>
      </c>
      <c r="K40" s="39">
        <v>1.0836539473852322E-4</v>
      </c>
      <c r="L40" s="40" t="e">
        <f t="shared" si="2"/>
        <v>#DIV/0!</v>
      </c>
      <c r="M40" s="1"/>
      <c r="N40" s="1"/>
      <c r="O40" s="1"/>
      <c r="P40" s="1"/>
      <c r="Q40" s="1"/>
      <c r="R40" s="1"/>
      <c r="S40" s="1"/>
      <c r="T40" s="1"/>
      <c r="U40" s="1"/>
      <c r="V40" s="1"/>
    </row>
    <row r="41" spans="1:22" customFormat="1" ht="20.100000000000001" customHeight="1" x14ac:dyDescent="0.25">
      <c r="A41" s="1"/>
      <c r="B41" s="42">
        <v>24</v>
      </c>
      <c r="C41" s="43" t="s">
        <v>42</v>
      </c>
      <c r="D41" s="44" t="s">
        <v>43</v>
      </c>
      <c r="E41" s="45">
        <v>20</v>
      </c>
      <c r="F41" s="46"/>
      <c r="G41" s="47">
        <f t="shared" si="0"/>
        <v>0</v>
      </c>
      <c r="H41" s="38" t="e">
        <f t="shared" si="1"/>
        <v>#DIV/0!</v>
      </c>
      <c r="I41" s="38">
        <v>2.6346127306199326E-5</v>
      </c>
      <c r="J41" s="38">
        <v>2.9273474784665917E-5</v>
      </c>
      <c r="K41" s="39">
        <v>3.2200822263132512E-5</v>
      </c>
      <c r="L41" s="40" t="e">
        <f t="shared" si="2"/>
        <v>#DIV/0!</v>
      </c>
      <c r="M41" s="1"/>
      <c r="N41" s="1"/>
      <c r="O41" s="1"/>
      <c r="P41" s="1"/>
      <c r="Q41" s="1"/>
      <c r="R41" s="1"/>
      <c r="S41" s="1"/>
      <c r="T41" s="1"/>
      <c r="U41" s="1"/>
      <c r="V41" s="1"/>
    </row>
    <row r="42" spans="1:22" customFormat="1" ht="20.100000000000001" customHeight="1" x14ac:dyDescent="0.25">
      <c r="A42" s="1"/>
      <c r="B42" s="42">
        <v>25</v>
      </c>
      <c r="C42" s="43" t="s">
        <v>44</v>
      </c>
      <c r="D42" s="44" t="s">
        <v>43</v>
      </c>
      <c r="E42" s="45">
        <v>20</v>
      </c>
      <c r="F42" s="46"/>
      <c r="G42" s="47">
        <f t="shared" si="0"/>
        <v>0</v>
      </c>
      <c r="H42" s="38" t="e">
        <f t="shared" si="1"/>
        <v>#DIV/0!</v>
      </c>
      <c r="I42" s="38">
        <v>2.4071136777027638E-5</v>
      </c>
      <c r="J42" s="38">
        <v>2.674570753003071E-5</v>
      </c>
      <c r="K42" s="39">
        <v>2.9420278283033783E-5</v>
      </c>
      <c r="L42" s="40" t="e">
        <f t="shared" si="2"/>
        <v>#DIV/0!</v>
      </c>
      <c r="M42" s="1"/>
      <c r="N42" s="1"/>
      <c r="O42" s="1"/>
      <c r="P42" s="1"/>
      <c r="Q42" s="1"/>
      <c r="R42" s="1"/>
      <c r="S42" s="1"/>
      <c r="T42" s="1"/>
      <c r="U42" s="1"/>
      <c r="V42" s="1"/>
    </row>
    <row r="43" spans="1:22" customFormat="1" ht="20.100000000000001" customHeight="1" x14ac:dyDescent="0.25">
      <c r="A43" s="1"/>
      <c r="B43" s="42">
        <v>26</v>
      </c>
      <c r="C43" s="43" t="s">
        <v>45</v>
      </c>
      <c r="D43" s="44" t="s">
        <v>43</v>
      </c>
      <c r="E43" s="45">
        <v>20</v>
      </c>
      <c r="F43" s="46"/>
      <c r="G43" s="47">
        <f t="shared" si="0"/>
        <v>0</v>
      </c>
      <c r="H43" s="38" t="e">
        <f t="shared" si="1"/>
        <v>#DIV/0!</v>
      </c>
      <c r="I43" s="38">
        <v>2.5601933577321052E-5</v>
      </c>
      <c r="J43" s="38">
        <v>2.8446592863690058E-5</v>
      </c>
      <c r="K43" s="39">
        <v>3.1291252150059068E-5</v>
      </c>
      <c r="L43" s="40" t="e">
        <f t="shared" si="2"/>
        <v>#DIV/0!</v>
      </c>
      <c r="M43" s="1"/>
      <c r="N43" s="1"/>
      <c r="O43" s="1"/>
      <c r="P43" s="1"/>
      <c r="Q43" s="1"/>
      <c r="R43" s="1"/>
      <c r="S43" s="1"/>
      <c r="T43" s="1"/>
      <c r="U43" s="1"/>
      <c r="V43" s="1"/>
    </row>
    <row r="44" spans="1:22" customFormat="1" ht="20.100000000000001" customHeight="1" x14ac:dyDescent="0.25">
      <c r="A44" s="1"/>
      <c r="B44" s="42">
        <v>27</v>
      </c>
      <c r="C44" s="43" t="s">
        <v>46</v>
      </c>
      <c r="D44" s="44" t="s">
        <v>43</v>
      </c>
      <c r="E44" s="45">
        <v>20</v>
      </c>
      <c r="F44" s="46"/>
      <c r="G44" s="47">
        <f t="shared" si="0"/>
        <v>0</v>
      </c>
      <c r="H44" s="38" t="e">
        <f t="shared" si="1"/>
        <v>#DIV/0!</v>
      </c>
      <c r="I44" s="38">
        <v>2.6008055667820355E-5</v>
      </c>
      <c r="J44" s="38">
        <v>2.8897839630911505E-5</v>
      </c>
      <c r="K44" s="39">
        <v>3.1787623594002661E-5</v>
      </c>
      <c r="L44" s="40" t="e">
        <f t="shared" si="2"/>
        <v>#DIV/0!</v>
      </c>
      <c r="M44" s="1"/>
      <c r="N44" s="1"/>
      <c r="O44" s="1"/>
      <c r="P44" s="1"/>
      <c r="Q44" s="1"/>
      <c r="R44" s="1"/>
      <c r="S44" s="1"/>
      <c r="T44" s="1"/>
      <c r="U44" s="1"/>
      <c r="V44" s="1"/>
    </row>
    <row r="45" spans="1:22" customFormat="1" ht="20.100000000000001" customHeight="1" x14ac:dyDescent="0.25">
      <c r="A45" s="1"/>
      <c r="B45" s="42">
        <v>28</v>
      </c>
      <c r="C45" s="43" t="s">
        <v>47</v>
      </c>
      <c r="D45" s="44" t="s">
        <v>43</v>
      </c>
      <c r="E45" s="45">
        <v>20</v>
      </c>
      <c r="F45" s="46"/>
      <c r="G45" s="47">
        <f t="shared" si="0"/>
        <v>0</v>
      </c>
      <c r="H45" s="38" t="e">
        <f t="shared" si="1"/>
        <v>#DIV/0!</v>
      </c>
      <c r="I45" s="38">
        <v>3.047923355066971E-5</v>
      </c>
      <c r="J45" s="38">
        <v>3.3865815056299676E-5</v>
      </c>
      <c r="K45" s="39">
        <v>3.7252396561929645E-5</v>
      </c>
      <c r="L45" s="40" t="e">
        <f t="shared" si="2"/>
        <v>#DIV/0!</v>
      </c>
      <c r="M45" s="1"/>
      <c r="N45" s="1"/>
      <c r="O45" s="1"/>
      <c r="P45" s="1"/>
      <c r="Q45" s="1"/>
      <c r="R45" s="1"/>
      <c r="S45" s="1"/>
      <c r="T45" s="1"/>
      <c r="U45" s="1"/>
      <c r="V45" s="1"/>
    </row>
    <row r="46" spans="1:22" customFormat="1" ht="20.100000000000001" customHeight="1" x14ac:dyDescent="0.25">
      <c r="A46" s="1"/>
      <c r="B46" s="42">
        <v>29</v>
      </c>
      <c r="C46" s="43" t="s">
        <v>48</v>
      </c>
      <c r="D46" s="44" t="s">
        <v>43</v>
      </c>
      <c r="E46" s="45">
        <v>20</v>
      </c>
      <c r="F46" s="46"/>
      <c r="G46" s="47">
        <f t="shared" si="0"/>
        <v>0</v>
      </c>
      <c r="H46" s="38" t="e">
        <f t="shared" si="1"/>
        <v>#DIV/0!</v>
      </c>
      <c r="I46" s="38">
        <v>2.731883520523635E-5</v>
      </c>
      <c r="J46" s="38">
        <v>3.0354261339151499E-5</v>
      </c>
      <c r="K46" s="39">
        <v>3.3389687473066648E-5</v>
      </c>
      <c r="L46" s="40" t="e">
        <f t="shared" si="2"/>
        <v>#DIV/0!</v>
      </c>
      <c r="M46" s="1"/>
      <c r="N46" s="1"/>
      <c r="O46" s="1"/>
      <c r="P46" s="1"/>
      <c r="Q46" s="1"/>
      <c r="R46" s="1"/>
      <c r="S46" s="1"/>
      <c r="T46" s="1"/>
      <c r="U46" s="1"/>
      <c r="V46" s="1"/>
    </row>
    <row r="47" spans="1:22" customFormat="1" ht="20.100000000000001" customHeight="1" x14ac:dyDescent="0.25">
      <c r="A47" s="1"/>
      <c r="B47" s="42">
        <v>30</v>
      </c>
      <c r="C47" s="43" t="s">
        <v>49</v>
      </c>
      <c r="D47" s="44" t="s">
        <v>43</v>
      </c>
      <c r="E47" s="45">
        <v>20</v>
      </c>
      <c r="F47" s="46"/>
      <c r="G47" s="47">
        <f t="shared" si="0"/>
        <v>0</v>
      </c>
      <c r="H47" s="38" t="e">
        <f t="shared" si="1"/>
        <v>#DIV/0!</v>
      </c>
      <c r="I47" s="38">
        <v>2.746433534319527E-5</v>
      </c>
      <c r="J47" s="38">
        <v>3.0515928159105856E-5</v>
      </c>
      <c r="K47" s="39">
        <v>3.3567520975016442E-5</v>
      </c>
      <c r="L47" s="40" t="e">
        <f t="shared" si="2"/>
        <v>#DIV/0!</v>
      </c>
      <c r="M47" s="1"/>
      <c r="N47" s="1"/>
      <c r="O47" s="1"/>
      <c r="P47" s="1"/>
      <c r="Q47" s="1"/>
      <c r="R47" s="1"/>
      <c r="S47" s="1"/>
      <c r="T47" s="1"/>
      <c r="U47" s="1"/>
      <c r="V47" s="1"/>
    </row>
    <row r="48" spans="1:22" customFormat="1" ht="20.100000000000001" customHeight="1" x14ac:dyDescent="0.25">
      <c r="A48" s="1"/>
      <c r="B48" s="42">
        <v>31</v>
      </c>
      <c r="C48" s="43" t="s">
        <v>50</v>
      </c>
      <c r="D48" s="44" t="s">
        <v>43</v>
      </c>
      <c r="E48" s="45">
        <v>20</v>
      </c>
      <c r="F48" s="46"/>
      <c r="G48" s="47">
        <f t="shared" si="0"/>
        <v>0</v>
      </c>
      <c r="H48" s="38" t="e">
        <f t="shared" si="1"/>
        <v>#DIV/0!</v>
      </c>
      <c r="I48" s="38">
        <v>2.6769705116461148E-5</v>
      </c>
      <c r="J48" s="38">
        <v>2.974411679606794E-5</v>
      </c>
      <c r="K48" s="39">
        <v>3.2718528475674735E-5</v>
      </c>
      <c r="L48" s="40" t="e">
        <f t="shared" si="2"/>
        <v>#DIV/0!</v>
      </c>
      <c r="M48" s="1"/>
      <c r="N48" s="1"/>
      <c r="O48" s="1"/>
      <c r="P48" s="1"/>
      <c r="Q48" s="1"/>
      <c r="R48" s="1"/>
      <c r="S48" s="1"/>
      <c r="T48" s="1"/>
      <c r="U48" s="1"/>
      <c r="V48" s="1"/>
    </row>
    <row r="49" spans="1:22" customFormat="1" ht="20.100000000000001" customHeight="1" x14ac:dyDescent="0.25">
      <c r="A49" s="1"/>
      <c r="B49" s="42">
        <v>32</v>
      </c>
      <c r="C49" s="43" t="s">
        <v>51</v>
      </c>
      <c r="D49" s="44" t="s">
        <v>43</v>
      </c>
      <c r="E49" s="45">
        <v>20</v>
      </c>
      <c r="F49" s="46"/>
      <c r="G49" s="47">
        <f t="shared" si="0"/>
        <v>0</v>
      </c>
      <c r="H49" s="38" t="e">
        <f t="shared" si="1"/>
        <v>#DIV/0!</v>
      </c>
      <c r="I49" s="38">
        <v>3.4603015755291556E-5</v>
      </c>
      <c r="J49" s="38">
        <v>3.8447795283657281E-5</v>
      </c>
      <c r="K49" s="39">
        <v>4.2292574812023013E-5</v>
      </c>
      <c r="L49" s="40" t="e">
        <f t="shared" si="2"/>
        <v>#DIV/0!</v>
      </c>
      <c r="M49" s="1"/>
      <c r="N49" s="1"/>
      <c r="O49" s="1"/>
      <c r="P49" s="1"/>
      <c r="Q49" s="1"/>
      <c r="R49" s="1"/>
      <c r="S49" s="1"/>
      <c r="T49" s="1"/>
      <c r="U49" s="1"/>
      <c r="V49" s="1"/>
    </row>
    <row r="50" spans="1:22" customFormat="1" ht="20.100000000000001" customHeight="1" x14ac:dyDescent="0.25">
      <c r="A50" s="1"/>
      <c r="B50" s="42">
        <v>33</v>
      </c>
      <c r="C50" s="43" t="s">
        <v>52</v>
      </c>
      <c r="D50" s="44" t="s">
        <v>53</v>
      </c>
      <c r="E50" s="45">
        <v>20</v>
      </c>
      <c r="F50" s="46"/>
      <c r="G50" s="47">
        <f t="shared" si="0"/>
        <v>0</v>
      </c>
      <c r="H50" s="38" t="e">
        <f t="shared" si="1"/>
        <v>#DIV/0!</v>
      </c>
      <c r="I50" s="38">
        <v>2.5662028518022226E-4</v>
      </c>
      <c r="J50" s="38">
        <v>2.8513365020024696E-4</v>
      </c>
      <c r="K50" s="39">
        <v>3.1364701522027167E-4</v>
      </c>
      <c r="L50" s="40" t="e">
        <f t="shared" si="2"/>
        <v>#DIV/0!</v>
      </c>
      <c r="M50" s="1"/>
      <c r="N50" s="1"/>
      <c r="O50" s="1"/>
      <c r="P50" s="1"/>
      <c r="Q50" s="1"/>
      <c r="R50" s="1"/>
      <c r="S50" s="1"/>
      <c r="T50" s="1"/>
      <c r="U50" s="1"/>
      <c r="V50" s="1"/>
    </row>
    <row r="51" spans="1:22" customFormat="1" ht="20.100000000000001" customHeight="1" x14ac:dyDescent="0.25">
      <c r="A51" s="1"/>
      <c r="B51" s="42">
        <v>34</v>
      </c>
      <c r="C51" s="43" t="s">
        <v>54</v>
      </c>
      <c r="D51" s="44" t="s">
        <v>53</v>
      </c>
      <c r="E51" s="45">
        <v>20</v>
      </c>
      <c r="F51" s="46"/>
      <c r="G51" s="47">
        <f t="shared" si="0"/>
        <v>0</v>
      </c>
      <c r="H51" s="38" t="e">
        <f t="shared" si="1"/>
        <v>#DIV/0!</v>
      </c>
      <c r="I51" s="38">
        <v>2.3619941332606181E-4</v>
      </c>
      <c r="J51" s="38">
        <v>2.6244379258451311E-4</v>
      </c>
      <c r="K51" s="39">
        <v>2.8868817184296444E-4</v>
      </c>
      <c r="L51" s="40" t="e">
        <f t="shared" si="2"/>
        <v>#DIV/0!</v>
      </c>
      <c r="M51" s="1"/>
      <c r="N51" s="1"/>
      <c r="O51" s="1"/>
      <c r="P51" s="1"/>
      <c r="Q51" s="1"/>
      <c r="R51" s="1"/>
      <c r="S51" s="1"/>
      <c r="T51" s="1"/>
      <c r="U51" s="1"/>
      <c r="V51" s="1"/>
    </row>
    <row r="52" spans="1:22" customFormat="1" ht="20.100000000000001" customHeight="1" x14ac:dyDescent="0.25">
      <c r="A52" s="1"/>
      <c r="B52" s="42">
        <v>35</v>
      </c>
      <c r="C52" s="43" t="s">
        <v>55</v>
      </c>
      <c r="D52" s="44" t="s">
        <v>56</v>
      </c>
      <c r="E52" s="45">
        <v>2000</v>
      </c>
      <c r="F52" s="46"/>
      <c r="G52" s="47">
        <f t="shared" si="0"/>
        <v>0</v>
      </c>
      <c r="H52" s="38" t="e">
        <f t="shared" si="1"/>
        <v>#DIV/0!</v>
      </c>
      <c r="I52" s="38">
        <v>1.0912735928528476E-3</v>
      </c>
      <c r="J52" s="38">
        <v>1.2125262142809417E-3</v>
      </c>
      <c r="K52" s="39">
        <v>1.3337788357090359E-3</v>
      </c>
      <c r="L52" s="40" t="e">
        <f t="shared" si="2"/>
        <v>#DIV/0!</v>
      </c>
      <c r="M52" s="1"/>
      <c r="N52" s="1"/>
      <c r="O52" s="1"/>
      <c r="P52" s="1"/>
      <c r="Q52" s="1"/>
      <c r="R52" s="1"/>
      <c r="S52" s="1"/>
      <c r="T52" s="1"/>
      <c r="U52" s="1"/>
      <c r="V52" s="1"/>
    </row>
    <row r="53" spans="1:22" customFormat="1" ht="20.100000000000001" customHeight="1" x14ac:dyDescent="0.25">
      <c r="A53" s="1"/>
      <c r="B53" s="42">
        <v>36</v>
      </c>
      <c r="C53" s="48" t="s">
        <v>57</v>
      </c>
      <c r="D53" s="49" t="s">
        <v>56</v>
      </c>
      <c r="E53" s="50">
        <v>5000</v>
      </c>
      <c r="F53" s="46"/>
      <c r="G53" s="47">
        <f t="shared" si="0"/>
        <v>0</v>
      </c>
      <c r="H53" s="38" t="e">
        <f t="shared" si="1"/>
        <v>#DIV/0!</v>
      </c>
      <c r="I53" s="38">
        <v>8.056647173958054E-4</v>
      </c>
      <c r="J53" s="38">
        <v>8.9518301932867269E-4</v>
      </c>
      <c r="K53" s="39">
        <v>9.8470132126154009E-4</v>
      </c>
      <c r="L53" s="40" t="e">
        <f t="shared" si="2"/>
        <v>#DIV/0!</v>
      </c>
      <c r="M53" s="1"/>
      <c r="N53" s="1"/>
      <c r="O53" s="1"/>
      <c r="P53" s="1"/>
      <c r="Q53" s="1"/>
      <c r="R53" s="1"/>
      <c r="S53" s="1"/>
      <c r="T53" s="1"/>
      <c r="U53" s="1"/>
      <c r="V53" s="1"/>
    </row>
    <row r="54" spans="1:22" customFormat="1" ht="20.100000000000001" customHeight="1" x14ac:dyDescent="0.25">
      <c r="A54" s="1"/>
      <c r="B54" s="42">
        <v>37</v>
      </c>
      <c r="C54" s="43" t="s">
        <v>58</v>
      </c>
      <c r="D54" s="44" t="s">
        <v>56</v>
      </c>
      <c r="E54" s="45">
        <v>2500</v>
      </c>
      <c r="F54" s="46"/>
      <c r="G54" s="47">
        <f t="shared" si="0"/>
        <v>0</v>
      </c>
      <c r="H54" s="38" t="e">
        <f t="shared" si="1"/>
        <v>#DIV/0!</v>
      </c>
      <c r="I54" s="38">
        <v>6.4433626985530414E-4</v>
      </c>
      <c r="J54" s="38">
        <v>7.1592918872811573E-4</v>
      </c>
      <c r="K54" s="39">
        <v>7.8752210760092733E-4</v>
      </c>
      <c r="L54" s="40" t="e">
        <f t="shared" si="2"/>
        <v>#DIV/0!</v>
      </c>
      <c r="M54" s="1"/>
      <c r="N54" s="1"/>
      <c r="O54" s="1"/>
      <c r="P54" s="1"/>
      <c r="Q54" s="1"/>
      <c r="R54" s="1"/>
      <c r="S54" s="1"/>
      <c r="T54" s="1"/>
      <c r="U54" s="1"/>
      <c r="V54" s="1"/>
    </row>
    <row r="55" spans="1:22" customFormat="1" ht="20.100000000000001" customHeight="1" x14ac:dyDescent="0.25">
      <c r="A55" s="1"/>
      <c r="B55" s="42">
        <v>38</v>
      </c>
      <c r="C55" s="43" t="s">
        <v>59</v>
      </c>
      <c r="D55" s="44" t="s">
        <v>56</v>
      </c>
      <c r="E55" s="45">
        <v>2000</v>
      </c>
      <c r="F55" s="46"/>
      <c r="G55" s="47">
        <f t="shared" si="0"/>
        <v>0</v>
      </c>
      <c r="H55" s="38" t="e">
        <f t="shared" si="1"/>
        <v>#DIV/0!</v>
      </c>
      <c r="I55" s="38">
        <v>6.5996155598856739E-4</v>
      </c>
      <c r="J55" s="38">
        <v>7.3329061776507482E-4</v>
      </c>
      <c r="K55" s="39">
        <v>8.0661967954158236E-4</v>
      </c>
      <c r="L55" s="40" t="e">
        <f t="shared" si="2"/>
        <v>#DIV/0!</v>
      </c>
      <c r="M55" s="1"/>
      <c r="N55" s="1"/>
      <c r="O55" s="1"/>
      <c r="P55" s="1"/>
      <c r="Q55" s="1"/>
      <c r="R55" s="1"/>
      <c r="S55" s="1"/>
      <c r="T55" s="1"/>
      <c r="U55" s="1"/>
      <c r="V55" s="1"/>
    </row>
    <row r="56" spans="1:22" customFormat="1" ht="20.100000000000001" customHeight="1" x14ac:dyDescent="0.25">
      <c r="A56" s="1"/>
      <c r="B56" s="42">
        <v>39</v>
      </c>
      <c r="C56" s="43" t="s">
        <v>60</v>
      </c>
      <c r="D56" s="44" t="s">
        <v>56</v>
      </c>
      <c r="E56" s="45">
        <v>500</v>
      </c>
      <c r="F56" s="46"/>
      <c r="G56" s="47">
        <f t="shared" si="0"/>
        <v>0</v>
      </c>
      <c r="H56" s="38" t="e">
        <f t="shared" si="1"/>
        <v>#DIV/0!</v>
      </c>
      <c r="I56" s="38">
        <v>4.8090991334888352E-4</v>
      </c>
      <c r="J56" s="38">
        <v>5.3434434816542614E-4</v>
      </c>
      <c r="K56" s="39">
        <v>5.8777878298196882E-4</v>
      </c>
      <c r="L56" s="40" t="e">
        <f t="shared" si="2"/>
        <v>#DIV/0!</v>
      </c>
      <c r="M56" s="1"/>
      <c r="N56" s="1"/>
      <c r="O56" s="1"/>
      <c r="P56" s="1"/>
      <c r="Q56" s="1"/>
      <c r="R56" s="1"/>
      <c r="S56" s="1"/>
      <c r="T56" s="1"/>
      <c r="U56" s="1"/>
      <c r="V56" s="1"/>
    </row>
    <row r="57" spans="1:22" customFormat="1" ht="20.100000000000001" customHeight="1" x14ac:dyDescent="0.25">
      <c r="A57" s="1"/>
      <c r="B57" s="42">
        <v>40</v>
      </c>
      <c r="C57" s="43" t="s">
        <v>61</v>
      </c>
      <c r="D57" s="44" t="s">
        <v>56</v>
      </c>
      <c r="E57" s="45">
        <v>500</v>
      </c>
      <c r="F57" s="46"/>
      <c r="G57" s="47">
        <f t="shared" si="0"/>
        <v>0</v>
      </c>
      <c r="H57" s="38" t="e">
        <f t="shared" si="1"/>
        <v>#DIV/0!</v>
      </c>
      <c r="I57" s="38">
        <v>8.1368790329772634E-4</v>
      </c>
      <c r="J57" s="38">
        <v>9.04097670330807E-4</v>
      </c>
      <c r="K57" s="39">
        <v>9.9450743736388789E-4</v>
      </c>
      <c r="L57" s="40" t="e">
        <f t="shared" si="2"/>
        <v>#DIV/0!</v>
      </c>
      <c r="M57" s="1"/>
      <c r="N57" s="1"/>
      <c r="O57" s="1"/>
      <c r="P57" s="1"/>
      <c r="Q57" s="1"/>
      <c r="R57" s="1"/>
      <c r="S57" s="1"/>
      <c r="T57" s="1"/>
      <c r="U57" s="1"/>
      <c r="V57" s="1"/>
    </row>
    <row r="58" spans="1:22" customFormat="1" ht="20.100000000000001" customHeight="1" x14ac:dyDescent="0.25">
      <c r="A58" s="1"/>
      <c r="B58" s="42">
        <v>41</v>
      </c>
      <c r="C58" s="43" t="s">
        <v>62</v>
      </c>
      <c r="D58" s="44" t="s">
        <v>56</v>
      </c>
      <c r="E58" s="45">
        <v>500</v>
      </c>
      <c r="F58" s="46"/>
      <c r="G58" s="47">
        <f t="shared" si="0"/>
        <v>0</v>
      </c>
      <c r="H58" s="38" t="e">
        <f t="shared" si="1"/>
        <v>#DIV/0!</v>
      </c>
      <c r="I58" s="38">
        <v>1.212004870117369E-3</v>
      </c>
      <c r="J58" s="38">
        <v>1.3466720779081879E-3</v>
      </c>
      <c r="K58" s="39">
        <v>1.4813392856990067E-3</v>
      </c>
      <c r="L58" s="40" t="e">
        <f t="shared" si="2"/>
        <v>#DIV/0!</v>
      </c>
      <c r="M58" s="1"/>
      <c r="N58" s="1"/>
      <c r="O58" s="1"/>
      <c r="P58" s="1"/>
      <c r="Q58" s="1"/>
      <c r="R58" s="1"/>
      <c r="S58" s="1"/>
      <c r="T58" s="1"/>
      <c r="U58" s="1"/>
      <c r="V58" s="1"/>
    </row>
    <row r="59" spans="1:22" customFormat="1" ht="20.100000000000001" customHeight="1" x14ac:dyDescent="0.25">
      <c r="A59" s="1"/>
      <c r="B59" s="42">
        <v>42</v>
      </c>
      <c r="C59" s="43" t="s">
        <v>63</v>
      </c>
      <c r="D59" s="44" t="s">
        <v>56</v>
      </c>
      <c r="E59" s="45">
        <v>500</v>
      </c>
      <c r="F59" s="46"/>
      <c r="G59" s="47">
        <f t="shared" si="0"/>
        <v>0</v>
      </c>
      <c r="H59" s="38" t="e">
        <f t="shared" si="1"/>
        <v>#DIV/0!</v>
      </c>
      <c r="I59" s="38">
        <v>1.2987184407087021E-3</v>
      </c>
      <c r="J59" s="38">
        <v>1.4430204896763357E-3</v>
      </c>
      <c r="K59" s="39">
        <v>1.5873225386439694E-3</v>
      </c>
      <c r="L59" s="40" t="e">
        <f t="shared" si="2"/>
        <v>#DIV/0!</v>
      </c>
      <c r="M59" s="1"/>
      <c r="N59" s="1"/>
      <c r="O59" s="1"/>
      <c r="P59" s="1"/>
      <c r="Q59" s="1"/>
      <c r="R59" s="1"/>
      <c r="S59" s="1"/>
      <c r="T59" s="1"/>
      <c r="U59" s="1"/>
      <c r="V59" s="1"/>
    </row>
    <row r="60" spans="1:22" customFormat="1" ht="20.100000000000001" customHeight="1" x14ac:dyDescent="0.25">
      <c r="A60" s="1"/>
      <c r="B60" s="42">
        <v>43</v>
      </c>
      <c r="C60" s="43" t="s">
        <v>64</v>
      </c>
      <c r="D60" s="44" t="s">
        <v>56</v>
      </c>
      <c r="E60" s="45">
        <v>500</v>
      </c>
      <c r="F60" s="46"/>
      <c r="G60" s="47">
        <f t="shared" si="0"/>
        <v>0</v>
      </c>
      <c r="H60" s="38" t="e">
        <f t="shared" si="1"/>
        <v>#DIV/0!</v>
      </c>
      <c r="I60" s="38">
        <v>2.0584321843025969E-3</v>
      </c>
      <c r="J60" s="38">
        <v>2.28714687144733E-3</v>
      </c>
      <c r="K60" s="39">
        <v>2.5158615585920631E-3</v>
      </c>
      <c r="L60" s="40" t="e">
        <f t="shared" si="2"/>
        <v>#DIV/0!</v>
      </c>
      <c r="M60" s="1"/>
      <c r="N60" s="1"/>
      <c r="O60" s="1"/>
      <c r="P60" s="1"/>
      <c r="Q60" s="1"/>
      <c r="R60" s="1"/>
      <c r="S60" s="1"/>
      <c r="T60" s="1"/>
      <c r="U60" s="1"/>
      <c r="V60" s="1"/>
    </row>
    <row r="61" spans="1:22" customFormat="1" ht="20.100000000000001" customHeight="1" x14ac:dyDescent="0.25">
      <c r="A61" s="1"/>
      <c r="B61" s="42">
        <v>44</v>
      </c>
      <c r="C61" s="43" t="s">
        <v>65</v>
      </c>
      <c r="D61" s="44" t="s">
        <v>56</v>
      </c>
      <c r="E61" s="45">
        <v>500</v>
      </c>
      <c r="F61" s="46"/>
      <c r="G61" s="47">
        <f t="shared" si="0"/>
        <v>0</v>
      </c>
      <c r="H61" s="38" t="e">
        <f t="shared" si="1"/>
        <v>#DIV/0!</v>
      </c>
      <c r="I61" s="38">
        <v>9.0468940431133764E-4</v>
      </c>
      <c r="J61" s="38">
        <v>1.0052104492348196E-3</v>
      </c>
      <c r="K61" s="39">
        <v>1.1057314941583017E-3</v>
      </c>
      <c r="L61" s="40" t="e">
        <f t="shared" si="2"/>
        <v>#DIV/0!</v>
      </c>
      <c r="M61" s="1"/>
      <c r="N61" s="1"/>
      <c r="O61" s="1"/>
      <c r="P61" s="1"/>
      <c r="Q61" s="1"/>
      <c r="R61" s="1"/>
      <c r="S61" s="1"/>
      <c r="T61" s="1"/>
      <c r="U61" s="1"/>
      <c r="V61" s="1"/>
    </row>
    <row r="62" spans="1:22" customFormat="1" ht="20.100000000000001" customHeight="1" x14ac:dyDescent="0.25">
      <c r="A62" s="1"/>
      <c r="B62" s="42">
        <v>45</v>
      </c>
      <c r="C62" s="43" t="s">
        <v>66</v>
      </c>
      <c r="D62" s="44" t="s">
        <v>56</v>
      </c>
      <c r="E62" s="45">
        <v>2500</v>
      </c>
      <c r="F62" s="46"/>
      <c r="G62" s="47">
        <f t="shared" si="0"/>
        <v>0</v>
      </c>
      <c r="H62" s="38" t="e">
        <f t="shared" si="1"/>
        <v>#DIV/0!</v>
      </c>
      <c r="I62" s="38">
        <v>1.6323931175542686E-3</v>
      </c>
      <c r="J62" s="38">
        <v>1.813770130615854E-3</v>
      </c>
      <c r="K62" s="39">
        <v>1.9951471436774394E-3</v>
      </c>
      <c r="L62" s="40" t="e">
        <f t="shared" si="2"/>
        <v>#DIV/0!</v>
      </c>
      <c r="M62" s="1"/>
      <c r="N62" s="1"/>
      <c r="O62" s="1"/>
      <c r="P62" s="1"/>
      <c r="Q62" s="1"/>
      <c r="R62" s="1"/>
      <c r="S62" s="1"/>
      <c r="T62" s="1"/>
      <c r="U62" s="1"/>
      <c r="V62" s="1"/>
    </row>
    <row r="63" spans="1:22" customFormat="1" ht="20.100000000000001" customHeight="1" x14ac:dyDescent="0.25">
      <c r="A63" s="1"/>
      <c r="B63" s="42">
        <v>46</v>
      </c>
      <c r="C63" s="43" t="s">
        <v>67</v>
      </c>
      <c r="D63" s="44" t="s">
        <v>56</v>
      </c>
      <c r="E63" s="45">
        <v>500</v>
      </c>
      <c r="F63" s="46"/>
      <c r="G63" s="47">
        <f t="shared" si="0"/>
        <v>0</v>
      </c>
      <c r="H63" s="38" t="e">
        <f t="shared" si="1"/>
        <v>#DIV/0!</v>
      </c>
      <c r="I63" s="38">
        <v>4.4742984284438207E-4</v>
      </c>
      <c r="J63" s="38">
        <v>4.9714426982709115E-4</v>
      </c>
      <c r="K63" s="39">
        <v>5.4685869680980029E-4</v>
      </c>
      <c r="L63" s="40" t="e">
        <f t="shared" si="2"/>
        <v>#DIV/0!</v>
      </c>
      <c r="M63" s="1"/>
      <c r="N63" s="1"/>
      <c r="O63" s="1"/>
      <c r="P63" s="1"/>
      <c r="Q63" s="1"/>
      <c r="R63" s="1"/>
      <c r="S63" s="1"/>
      <c r="T63" s="1"/>
      <c r="U63" s="1"/>
      <c r="V63" s="1"/>
    </row>
    <row r="64" spans="1:22" customFormat="1" ht="20.100000000000001" customHeight="1" x14ac:dyDescent="0.25">
      <c r="A64" s="1"/>
      <c r="B64" s="42">
        <v>47</v>
      </c>
      <c r="C64" s="43" t="s">
        <v>68</v>
      </c>
      <c r="D64" s="44" t="s">
        <v>56</v>
      </c>
      <c r="E64" s="45">
        <v>500</v>
      </c>
      <c r="F64" s="46"/>
      <c r="G64" s="47">
        <f t="shared" si="0"/>
        <v>0</v>
      </c>
      <c r="H64" s="38" t="e">
        <f t="shared" si="1"/>
        <v>#DIV/0!</v>
      </c>
      <c r="I64" s="38">
        <v>5.5073494079521765E-4</v>
      </c>
      <c r="J64" s="38">
        <v>6.1192771199468626E-4</v>
      </c>
      <c r="K64" s="39">
        <v>6.7312048319415497E-4</v>
      </c>
      <c r="L64" s="40" t="e">
        <f t="shared" si="2"/>
        <v>#DIV/0!</v>
      </c>
      <c r="M64" s="1"/>
      <c r="N64" s="1"/>
      <c r="O64" s="1"/>
      <c r="P64" s="1"/>
      <c r="Q64" s="1"/>
      <c r="R64" s="1"/>
      <c r="S64" s="1"/>
      <c r="T64" s="1"/>
      <c r="U64" s="1"/>
      <c r="V64" s="1"/>
    </row>
    <row r="65" spans="1:22" customFormat="1" ht="20.100000000000001" customHeight="1" x14ac:dyDescent="0.25">
      <c r="A65" s="1"/>
      <c r="B65" s="42">
        <v>48</v>
      </c>
      <c r="C65" s="43" t="s">
        <v>69</v>
      </c>
      <c r="D65" s="44" t="s">
        <v>56</v>
      </c>
      <c r="E65" s="45">
        <v>500</v>
      </c>
      <c r="F65" s="46"/>
      <c r="G65" s="47">
        <f t="shared" si="0"/>
        <v>0</v>
      </c>
      <c r="H65" s="38" t="e">
        <f t="shared" si="1"/>
        <v>#DIV/0!</v>
      </c>
      <c r="I65" s="38">
        <v>1.2143678374741437E-3</v>
      </c>
      <c r="J65" s="38">
        <v>1.349297597193493E-3</v>
      </c>
      <c r="K65" s="39">
        <v>1.4842273569128425E-3</v>
      </c>
      <c r="L65" s="40" t="e">
        <f t="shared" si="2"/>
        <v>#DIV/0!</v>
      </c>
      <c r="M65" s="1"/>
      <c r="N65" s="1"/>
      <c r="O65" s="1"/>
      <c r="P65" s="1"/>
      <c r="Q65" s="1"/>
      <c r="R65" s="1"/>
      <c r="S65" s="1"/>
      <c r="T65" s="1"/>
      <c r="U65" s="1"/>
      <c r="V65" s="1"/>
    </row>
    <row r="66" spans="1:22" customFormat="1" ht="20.100000000000001" customHeight="1" x14ac:dyDescent="0.25">
      <c r="A66" s="1"/>
      <c r="B66" s="42">
        <v>49</v>
      </c>
      <c r="C66" s="43" t="s">
        <v>70</v>
      </c>
      <c r="D66" s="44" t="s">
        <v>56</v>
      </c>
      <c r="E66" s="45">
        <v>500</v>
      </c>
      <c r="F66" s="46"/>
      <c r="G66" s="47">
        <f t="shared" si="0"/>
        <v>0</v>
      </c>
      <c r="H66" s="38" t="e">
        <f t="shared" si="1"/>
        <v>#DIV/0!</v>
      </c>
      <c r="I66" s="38">
        <v>5.6339006907350536E-4</v>
      </c>
      <c r="J66" s="38">
        <v>6.2598896563722812E-4</v>
      </c>
      <c r="K66" s="39">
        <v>6.8858786220095099E-4</v>
      </c>
      <c r="L66" s="40" t="e">
        <f t="shared" si="2"/>
        <v>#DIV/0!</v>
      </c>
      <c r="M66" s="1"/>
      <c r="N66" s="1"/>
      <c r="O66" s="1"/>
      <c r="P66" s="1"/>
      <c r="Q66" s="1"/>
      <c r="R66" s="1"/>
      <c r="S66" s="1"/>
      <c r="T66" s="1"/>
      <c r="U66" s="1"/>
      <c r="V66" s="1"/>
    </row>
    <row r="67" spans="1:22" customFormat="1" ht="20.100000000000001" customHeight="1" x14ac:dyDescent="0.25">
      <c r="A67" s="1"/>
      <c r="B67" s="42">
        <v>50</v>
      </c>
      <c r="C67" s="43" t="s">
        <v>71</v>
      </c>
      <c r="D67" s="44" t="s">
        <v>56</v>
      </c>
      <c r="E67" s="45">
        <v>500</v>
      </c>
      <c r="F67" s="46"/>
      <c r="G67" s="47">
        <f t="shared" si="0"/>
        <v>0</v>
      </c>
      <c r="H67" s="38" t="e">
        <f t="shared" si="1"/>
        <v>#DIV/0!</v>
      </c>
      <c r="I67" s="38">
        <v>7.8967662084101673E-4</v>
      </c>
      <c r="J67" s="38">
        <v>8.7741846760112973E-4</v>
      </c>
      <c r="K67" s="39">
        <v>9.6516031436124283E-4</v>
      </c>
      <c r="L67" s="40" t="e">
        <f t="shared" si="2"/>
        <v>#DIV/0!</v>
      </c>
      <c r="M67" s="1"/>
      <c r="N67" s="1"/>
      <c r="O67" s="1"/>
      <c r="P67" s="1"/>
      <c r="Q67" s="1"/>
      <c r="R67" s="1"/>
      <c r="S67" s="1"/>
      <c r="T67" s="1"/>
      <c r="U67" s="1"/>
      <c r="V67" s="1"/>
    </row>
    <row r="68" spans="1:22" customFormat="1" ht="20.100000000000001" customHeight="1" x14ac:dyDescent="0.25">
      <c r="A68" s="1"/>
      <c r="B68" s="42">
        <v>51</v>
      </c>
      <c r="C68" s="43" t="s">
        <v>72</v>
      </c>
      <c r="D68" s="44" t="s">
        <v>56</v>
      </c>
      <c r="E68" s="45">
        <v>500</v>
      </c>
      <c r="F68" s="46"/>
      <c r="G68" s="47">
        <f t="shared" si="0"/>
        <v>0</v>
      </c>
      <c r="H68" s="38" t="e">
        <f t="shared" si="1"/>
        <v>#DIV/0!</v>
      </c>
      <c r="I68" s="38">
        <v>2.6744730009724015E-3</v>
      </c>
      <c r="J68" s="38">
        <v>2.9716366677471125E-3</v>
      </c>
      <c r="K68" s="39">
        <v>3.268800334521824E-3</v>
      </c>
      <c r="L68" s="40" t="e">
        <f t="shared" si="2"/>
        <v>#DIV/0!</v>
      </c>
      <c r="M68" s="1"/>
      <c r="N68" s="1"/>
      <c r="O68" s="1"/>
      <c r="P68" s="1"/>
      <c r="Q68" s="1"/>
      <c r="R68" s="1"/>
      <c r="S68" s="1"/>
      <c r="T68" s="1"/>
      <c r="U68" s="1"/>
      <c r="V68" s="1"/>
    </row>
    <row r="69" spans="1:22" customFormat="1" ht="20.100000000000001" customHeight="1" x14ac:dyDescent="0.25">
      <c r="A69" s="1"/>
      <c r="B69" s="42">
        <v>52</v>
      </c>
      <c r="C69" s="43" t="s">
        <v>73</v>
      </c>
      <c r="D69" s="44" t="s">
        <v>43</v>
      </c>
      <c r="E69" s="45">
        <v>150</v>
      </c>
      <c r="F69" s="46"/>
      <c r="G69" s="47">
        <f t="shared" si="0"/>
        <v>0</v>
      </c>
      <c r="H69" s="38" t="e">
        <f t="shared" si="1"/>
        <v>#DIV/0!</v>
      </c>
      <c r="I69" s="38">
        <v>1.182318330341564E-4</v>
      </c>
      <c r="J69" s="38">
        <v>1.3136870337128489E-4</v>
      </c>
      <c r="K69" s="39">
        <v>1.4450557370841339E-4</v>
      </c>
      <c r="L69" s="40" t="e">
        <f t="shared" si="2"/>
        <v>#DIV/0!</v>
      </c>
      <c r="M69" s="1"/>
      <c r="N69" s="1"/>
      <c r="O69" s="1"/>
      <c r="P69" s="1"/>
      <c r="Q69" s="1"/>
      <c r="R69" s="1"/>
      <c r="S69" s="1"/>
      <c r="T69" s="1"/>
      <c r="U69" s="1"/>
      <c r="V69" s="1"/>
    </row>
    <row r="70" spans="1:22" customFormat="1" ht="20.100000000000001" customHeight="1" x14ac:dyDescent="0.25">
      <c r="A70" s="1"/>
      <c r="B70" s="42">
        <v>53</v>
      </c>
      <c r="C70" s="43" t="s">
        <v>74</v>
      </c>
      <c r="D70" s="44" t="s">
        <v>43</v>
      </c>
      <c r="E70" s="45">
        <v>50</v>
      </c>
      <c r="F70" s="46"/>
      <c r="G70" s="47">
        <f t="shared" si="0"/>
        <v>0</v>
      </c>
      <c r="H70" s="38" t="e">
        <f t="shared" si="1"/>
        <v>#DIV/0!</v>
      </c>
      <c r="I70" s="38">
        <v>1.4492114516187745E-4</v>
      </c>
      <c r="J70" s="38">
        <v>1.6102349462430827E-4</v>
      </c>
      <c r="K70" s="39">
        <v>1.7712584408673913E-4</v>
      </c>
      <c r="L70" s="40" t="e">
        <f t="shared" si="2"/>
        <v>#DIV/0!</v>
      </c>
      <c r="M70" s="1"/>
      <c r="N70" s="1"/>
      <c r="O70" s="1"/>
      <c r="P70" s="1"/>
      <c r="Q70" s="1"/>
      <c r="R70" s="1"/>
      <c r="S70" s="1"/>
      <c r="T70" s="1"/>
      <c r="U70" s="1"/>
      <c r="V70" s="1"/>
    </row>
    <row r="71" spans="1:22" customFormat="1" ht="20.100000000000001" customHeight="1" x14ac:dyDescent="0.25">
      <c r="A71" s="1"/>
      <c r="B71" s="42">
        <v>54</v>
      </c>
      <c r="C71" s="43" t="s">
        <v>75</v>
      </c>
      <c r="D71" s="44" t="s">
        <v>43</v>
      </c>
      <c r="E71" s="45">
        <v>50</v>
      </c>
      <c r="F71" s="46"/>
      <c r="G71" s="47">
        <f t="shared" si="0"/>
        <v>0</v>
      </c>
      <c r="H71" s="38" t="e">
        <f t="shared" si="1"/>
        <v>#DIV/0!</v>
      </c>
      <c r="I71" s="38">
        <v>1.526405478300237E-4</v>
      </c>
      <c r="J71" s="38">
        <v>1.6960060870002634E-4</v>
      </c>
      <c r="K71" s="39">
        <v>1.8656066957002898E-4</v>
      </c>
      <c r="L71" s="40" t="e">
        <f t="shared" si="2"/>
        <v>#DIV/0!</v>
      </c>
      <c r="M71" s="1"/>
      <c r="N71" s="1"/>
      <c r="O71" s="1"/>
      <c r="P71" s="1"/>
      <c r="Q71" s="1"/>
      <c r="R71" s="1"/>
      <c r="S71" s="1"/>
      <c r="T71" s="1"/>
      <c r="U71" s="1"/>
      <c r="V71" s="1"/>
    </row>
    <row r="72" spans="1:22" customFormat="1" ht="20.100000000000001" customHeight="1" x14ac:dyDescent="0.25">
      <c r="A72" s="1"/>
      <c r="B72" s="42">
        <v>55</v>
      </c>
      <c r="C72" s="43" t="s">
        <v>76</v>
      </c>
      <c r="D72" s="44" t="s">
        <v>43</v>
      </c>
      <c r="E72" s="45">
        <v>50</v>
      </c>
      <c r="F72" s="46"/>
      <c r="G72" s="47">
        <f t="shared" si="0"/>
        <v>0</v>
      </c>
      <c r="H72" s="38" t="e">
        <f t="shared" si="1"/>
        <v>#DIV/0!</v>
      </c>
      <c r="I72" s="38">
        <v>1.4339470960602929E-4</v>
      </c>
      <c r="J72" s="38">
        <v>1.5932745511781032E-4</v>
      </c>
      <c r="K72" s="39">
        <v>1.7526020062959136E-4</v>
      </c>
      <c r="L72" s="40" t="e">
        <f t="shared" si="2"/>
        <v>#DIV/0!</v>
      </c>
      <c r="M72" s="1"/>
      <c r="N72" s="1"/>
      <c r="O72" s="1"/>
      <c r="P72" s="1"/>
      <c r="Q72" s="1"/>
      <c r="R72" s="1"/>
      <c r="S72" s="1"/>
      <c r="T72" s="1"/>
      <c r="U72" s="1"/>
      <c r="V72" s="1"/>
    </row>
    <row r="73" spans="1:22" customFormat="1" ht="20.100000000000001" customHeight="1" x14ac:dyDescent="0.25">
      <c r="A73" s="1"/>
      <c r="B73" s="42">
        <v>56</v>
      </c>
      <c r="C73" s="43" t="s">
        <v>77</v>
      </c>
      <c r="D73" s="44" t="s">
        <v>43</v>
      </c>
      <c r="E73" s="45">
        <v>50</v>
      </c>
      <c r="F73" s="46"/>
      <c r="G73" s="47">
        <f t="shared" si="0"/>
        <v>0</v>
      </c>
      <c r="H73" s="38" t="e">
        <f t="shared" si="1"/>
        <v>#DIV/0!</v>
      </c>
      <c r="I73" s="38">
        <v>2.1274451179556717E-4</v>
      </c>
      <c r="J73" s="38">
        <v>2.3638279088396353E-4</v>
      </c>
      <c r="K73" s="39">
        <v>2.6002106997235992E-4</v>
      </c>
      <c r="L73" s="40" t="e">
        <f t="shared" si="2"/>
        <v>#DIV/0!</v>
      </c>
      <c r="M73" s="1"/>
      <c r="N73" s="1"/>
      <c r="O73" s="1"/>
      <c r="P73" s="1"/>
      <c r="Q73" s="1"/>
      <c r="R73" s="1"/>
      <c r="S73" s="1"/>
      <c r="T73" s="1"/>
      <c r="U73" s="1"/>
      <c r="V73" s="1"/>
    </row>
    <row r="74" spans="1:22" customFormat="1" ht="20.100000000000001" customHeight="1" x14ac:dyDescent="0.25">
      <c r="A74" s="1"/>
      <c r="B74" s="42">
        <v>57</v>
      </c>
      <c r="C74" s="43" t="s">
        <v>78</v>
      </c>
      <c r="D74" s="44" t="s">
        <v>43</v>
      </c>
      <c r="E74" s="45">
        <v>50</v>
      </c>
      <c r="F74" s="46"/>
      <c r="G74" s="47">
        <f t="shared" si="0"/>
        <v>0</v>
      </c>
      <c r="H74" s="38" t="e">
        <f t="shared" si="1"/>
        <v>#DIV/0!</v>
      </c>
      <c r="I74" s="38">
        <v>2.315053822972475E-4</v>
      </c>
      <c r="J74" s="38">
        <v>2.5722820255249721E-4</v>
      </c>
      <c r="K74" s="39">
        <v>2.8295102280774694E-4</v>
      </c>
      <c r="L74" s="40" t="e">
        <f t="shared" si="2"/>
        <v>#DIV/0!</v>
      </c>
      <c r="M74" s="1"/>
      <c r="N74" s="1"/>
      <c r="O74" s="1"/>
      <c r="P74" s="1"/>
      <c r="Q74" s="1"/>
      <c r="R74" s="1"/>
      <c r="S74" s="1"/>
      <c r="T74" s="1"/>
      <c r="U74" s="1"/>
      <c r="V74" s="1"/>
    </row>
    <row r="75" spans="1:22" customFormat="1" ht="20.100000000000001" customHeight="1" x14ac:dyDescent="0.25">
      <c r="A75" s="1"/>
      <c r="B75" s="42">
        <v>58</v>
      </c>
      <c r="C75" s="43" t="s">
        <v>79</v>
      </c>
      <c r="D75" s="44" t="s">
        <v>43</v>
      </c>
      <c r="E75" s="45">
        <v>50</v>
      </c>
      <c r="F75" s="46"/>
      <c r="G75" s="47">
        <f t="shared" si="0"/>
        <v>0</v>
      </c>
      <c r="H75" s="38" t="e">
        <f t="shared" si="1"/>
        <v>#DIV/0!</v>
      </c>
      <c r="I75" s="38">
        <v>2.3872248991548903E-4</v>
      </c>
      <c r="J75" s="38">
        <v>2.6524721101721003E-4</v>
      </c>
      <c r="K75" s="39">
        <v>2.9177193211893105E-4</v>
      </c>
      <c r="L75" s="40" t="e">
        <f t="shared" si="2"/>
        <v>#DIV/0!</v>
      </c>
      <c r="M75" s="1"/>
      <c r="N75" s="1"/>
      <c r="O75" s="1"/>
      <c r="P75" s="1"/>
      <c r="Q75" s="1"/>
      <c r="R75" s="1"/>
      <c r="S75" s="1"/>
      <c r="T75" s="1"/>
      <c r="U75" s="1"/>
      <c r="V75" s="1"/>
    </row>
    <row r="76" spans="1:22" customFormat="1" ht="20.100000000000001" customHeight="1" x14ac:dyDescent="0.25">
      <c r="A76" s="1"/>
      <c r="B76" s="42">
        <v>59</v>
      </c>
      <c r="C76" s="43" t="s">
        <v>80</v>
      </c>
      <c r="D76" s="44" t="s">
        <v>43</v>
      </c>
      <c r="E76" s="45">
        <v>30</v>
      </c>
      <c r="F76" s="46"/>
      <c r="G76" s="47">
        <f t="shared" si="0"/>
        <v>0</v>
      </c>
      <c r="H76" s="38" t="e">
        <f t="shared" si="1"/>
        <v>#DIV/0!</v>
      </c>
      <c r="I76" s="38">
        <v>1.5272687039249238E-4</v>
      </c>
      <c r="J76" s="38">
        <v>1.6969652265832485E-4</v>
      </c>
      <c r="K76" s="39">
        <v>1.8666617492415734E-4</v>
      </c>
      <c r="L76" s="40" t="e">
        <f t="shared" si="2"/>
        <v>#DIV/0!</v>
      </c>
      <c r="M76" s="1"/>
      <c r="N76" s="1"/>
      <c r="O76" s="1"/>
      <c r="P76" s="1"/>
      <c r="Q76" s="1"/>
      <c r="R76" s="1"/>
      <c r="S76" s="1"/>
      <c r="T76" s="1"/>
      <c r="U76" s="1"/>
      <c r="V76" s="1"/>
    </row>
    <row r="77" spans="1:22" customFormat="1" ht="20.100000000000001" customHeight="1" x14ac:dyDescent="0.25">
      <c r="A77" s="1"/>
      <c r="B77" s="42">
        <v>60</v>
      </c>
      <c r="C77" s="43" t="s">
        <v>81</v>
      </c>
      <c r="D77" s="44" t="s">
        <v>43</v>
      </c>
      <c r="E77" s="45">
        <v>20</v>
      </c>
      <c r="F77" s="46"/>
      <c r="G77" s="47">
        <f t="shared" si="0"/>
        <v>0</v>
      </c>
      <c r="H77" s="38" t="e">
        <f t="shared" si="1"/>
        <v>#DIV/0!</v>
      </c>
      <c r="I77" s="38">
        <v>1.296852880800299E-4</v>
      </c>
      <c r="J77" s="38">
        <v>1.4409476453336654E-4</v>
      </c>
      <c r="K77" s="39">
        <v>1.5850424098670321E-4</v>
      </c>
      <c r="L77" s="40" t="e">
        <f t="shared" si="2"/>
        <v>#DIV/0!</v>
      </c>
      <c r="M77" s="1"/>
      <c r="N77" s="1"/>
      <c r="O77" s="1"/>
      <c r="P77" s="1"/>
      <c r="Q77" s="1"/>
      <c r="R77" s="1"/>
      <c r="S77" s="1"/>
      <c r="T77" s="1"/>
      <c r="U77" s="1"/>
      <c r="V77" s="1"/>
    </row>
    <row r="78" spans="1:22" customFormat="1" ht="20.100000000000001" customHeight="1" x14ac:dyDescent="0.25">
      <c r="A78" s="1"/>
      <c r="B78" s="42">
        <v>61</v>
      </c>
      <c r="C78" s="43" t="s">
        <v>82</v>
      </c>
      <c r="D78" s="44" t="s">
        <v>43</v>
      </c>
      <c r="E78" s="45">
        <v>50</v>
      </c>
      <c r="F78" s="46"/>
      <c r="G78" s="47">
        <f t="shared" si="0"/>
        <v>0</v>
      </c>
      <c r="H78" s="38" t="e">
        <f t="shared" si="1"/>
        <v>#DIV/0!</v>
      </c>
      <c r="I78" s="38">
        <v>6.8776824902071719E-5</v>
      </c>
      <c r="J78" s="38">
        <v>7.6418694335635238E-5</v>
      </c>
      <c r="K78" s="39">
        <v>8.4060563769198769E-5</v>
      </c>
      <c r="L78" s="40" t="e">
        <f t="shared" si="2"/>
        <v>#DIV/0!</v>
      </c>
      <c r="M78" s="1"/>
      <c r="N78" s="1"/>
      <c r="O78" s="1"/>
      <c r="P78" s="1"/>
      <c r="Q78" s="1"/>
      <c r="R78" s="1"/>
      <c r="S78" s="1"/>
      <c r="T78" s="1"/>
      <c r="U78" s="1"/>
      <c r="V78" s="1"/>
    </row>
    <row r="79" spans="1:22" customFormat="1" ht="20.100000000000001" customHeight="1" x14ac:dyDescent="0.25">
      <c r="A79" s="1"/>
      <c r="B79" s="42">
        <v>62</v>
      </c>
      <c r="C79" s="43" t="s">
        <v>83</v>
      </c>
      <c r="D79" s="44" t="s">
        <v>43</v>
      </c>
      <c r="E79" s="45">
        <v>50</v>
      </c>
      <c r="F79" s="46"/>
      <c r="G79" s="47">
        <f t="shared" si="0"/>
        <v>0</v>
      </c>
      <c r="H79" s="38" t="e">
        <f t="shared" si="1"/>
        <v>#DIV/0!</v>
      </c>
      <c r="I79" s="38">
        <v>6.9438530955838386E-5</v>
      </c>
      <c r="J79" s="38">
        <v>7.7153923284264877E-5</v>
      </c>
      <c r="K79" s="39">
        <v>8.4869315612691367E-5</v>
      </c>
      <c r="L79" s="40" t="e">
        <f t="shared" si="2"/>
        <v>#DIV/0!</v>
      </c>
      <c r="M79" s="1"/>
      <c r="N79" s="1"/>
      <c r="O79" s="1"/>
      <c r="P79" s="1"/>
      <c r="Q79" s="1"/>
      <c r="R79" s="1"/>
      <c r="S79" s="1"/>
      <c r="T79" s="1"/>
      <c r="U79" s="1"/>
      <c r="V79" s="1"/>
    </row>
    <row r="80" spans="1:22" customFormat="1" ht="20.100000000000001" customHeight="1" x14ac:dyDescent="0.25">
      <c r="A80" s="1"/>
      <c r="B80" s="42">
        <v>63</v>
      </c>
      <c r="C80" s="43" t="s">
        <v>84</v>
      </c>
      <c r="D80" s="44" t="s">
        <v>43</v>
      </c>
      <c r="E80" s="45">
        <v>50</v>
      </c>
      <c r="F80" s="46"/>
      <c r="G80" s="47">
        <f t="shared" si="0"/>
        <v>0</v>
      </c>
      <c r="H80" s="38" t="e">
        <f t="shared" si="1"/>
        <v>#DIV/0!</v>
      </c>
      <c r="I80" s="38">
        <v>6.7882017852091792E-5</v>
      </c>
      <c r="J80" s="38">
        <v>7.5424464280101982E-5</v>
      </c>
      <c r="K80" s="39">
        <v>8.2966910708112186E-5</v>
      </c>
      <c r="L80" s="40" t="e">
        <f t="shared" si="2"/>
        <v>#DIV/0!</v>
      </c>
      <c r="M80" s="1"/>
      <c r="N80" s="1"/>
      <c r="O80" s="1"/>
      <c r="P80" s="1"/>
      <c r="Q80" s="1"/>
      <c r="R80" s="1"/>
      <c r="S80" s="1"/>
      <c r="T80" s="1"/>
      <c r="U80" s="1"/>
      <c r="V80" s="1"/>
    </row>
    <row r="81" spans="1:22" customFormat="1" ht="20.100000000000001" customHeight="1" x14ac:dyDescent="0.25">
      <c r="A81" s="1"/>
      <c r="B81" s="42">
        <v>64</v>
      </c>
      <c r="C81" s="43" t="s">
        <v>85</v>
      </c>
      <c r="D81" s="44" t="s">
        <v>43</v>
      </c>
      <c r="E81" s="45">
        <v>50</v>
      </c>
      <c r="F81" s="46"/>
      <c r="G81" s="47">
        <f t="shared" si="0"/>
        <v>0</v>
      </c>
      <c r="H81" s="38" t="e">
        <f t="shared" si="1"/>
        <v>#DIV/0!</v>
      </c>
      <c r="I81" s="38">
        <v>6.9024964672234219E-5</v>
      </c>
      <c r="J81" s="38">
        <v>7.6694405191371349E-5</v>
      </c>
      <c r="K81" s="39">
        <v>8.4363845710508492E-5</v>
      </c>
      <c r="L81" s="40" t="e">
        <f t="shared" si="2"/>
        <v>#DIV/0!</v>
      </c>
      <c r="M81" s="1"/>
      <c r="N81" s="1"/>
      <c r="O81" s="1"/>
      <c r="P81" s="1"/>
      <c r="Q81" s="1"/>
      <c r="R81" s="1"/>
      <c r="S81" s="1"/>
      <c r="T81" s="1"/>
      <c r="U81" s="1"/>
      <c r="V81" s="1"/>
    </row>
    <row r="82" spans="1:22" customFormat="1" ht="20.100000000000001" customHeight="1" x14ac:dyDescent="0.25">
      <c r="A82" s="1"/>
      <c r="B82" s="42">
        <v>65</v>
      </c>
      <c r="C82" s="43" t="s">
        <v>86</v>
      </c>
      <c r="D82" s="44" t="s">
        <v>43</v>
      </c>
      <c r="E82" s="45">
        <v>50</v>
      </c>
      <c r="F82" s="46"/>
      <c r="G82" s="47">
        <f t="shared" si="0"/>
        <v>0</v>
      </c>
      <c r="H82" s="38" t="e">
        <f t="shared" si="1"/>
        <v>#DIV/0!</v>
      </c>
      <c r="I82" s="38">
        <v>7.6658646328869816E-5</v>
      </c>
      <c r="J82" s="38">
        <v>8.5176273698744237E-5</v>
      </c>
      <c r="K82" s="39">
        <v>9.3693901068618671E-5</v>
      </c>
      <c r="L82" s="40" t="e">
        <f t="shared" si="2"/>
        <v>#DIV/0!</v>
      </c>
      <c r="M82" s="1"/>
      <c r="N82" s="1"/>
      <c r="O82" s="1"/>
      <c r="P82" s="1"/>
      <c r="Q82" s="1"/>
      <c r="R82" s="1"/>
      <c r="S82" s="1"/>
      <c r="T82" s="1"/>
      <c r="U82" s="1"/>
      <c r="V82" s="1"/>
    </row>
    <row r="83" spans="1:22" customFormat="1" ht="20.100000000000001" customHeight="1" x14ac:dyDescent="0.25">
      <c r="A83" s="1"/>
      <c r="B83" s="42">
        <v>66</v>
      </c>
      <c r="C83" s="43" t="s">
        <v>87</v>
      </c>
      <c r="D83" s="44" t="s">
        <v>43</v>
      </c>
      <c r="E83" s="45">
        <v>50</v>
      </c>
      <c r="F83" s="46"/>
      <c r="G83" s="47">
        <f t="shared" ref="G83:G146" si="3">F83*E83</f>
        <v>0</v>
      </c>
      <c r="H83" s="38" t="e">
        <f t="shared" si="1"/>
        <v>#DIV/0!</v>
      </c>
      <c r="I83" s="38">
        <v>1.1319620699706641E-4</v>
      </c>
      <c r="J83" s="38">
        <v>1.2577356333007378E-4</v>
      </c>
      <c r="K83" s="39">
        <v>1.3835091966308118E-4</v>
      </c>
      <c r="L83" s="40" t="e">
        <f t="shared" si="2"/>
        <v>#DIV/0!</v>
      </c>
      <c r="M83" s="1"/>
      <c r="N83" s="1"/>
      <c r="O83" s="1"/>
      <c r="P83" s="1"/>
      <c r="Q83" s="1"/>
      <c r="R83" s="1"/>
      <c r="S83" s="1"/>
      <c r="T83" s="1"/>
      <c r="U83" s="1"/>
      <c r="V83" s="1"/>
    </row>
    <row r="84" spans="1:22" customFormat="1" ht="20.100000000000001" customHeight="1" x14ac:dyDescent="0.25">
      <c r="A84" s="1"/>
      <c r="B84" s="42">
        <v>67</v>
      </c>
      <c r="C84" s="43" t="s">
        <v>88</v>
      </c>
      <c r="D84" s="44" t="s">
        <v>43</v>
      </c>
      <c r="E84" s="45">
        <v>50</v>
      </c>
      <c r="F84" s="46"/>
      <c r="G84" s="47">
        <f t="shared" si="3"/>
        <v>0</v>
      </c>
      <c r="H84" s="38" t="e">
        <f t="shared" ref="H84:H147" si="4">G84/$G$465</f>
        <v>#DIV/0!</v>
      </c>
      <c r="I84" s="38">
        <v>9.8400201827290008E-5</v>
      </c>
      <c r="J84" s="38">
        <v>1.0933355758587778E-4</v>
      </c>
      <c r="K84" s="39">
        <v>1.2026691334446557E-4</v>
      </c>
      <c r="L84" s="40" t="e">
        <f t="shared" si="2"/>
        <v>#DIV/0!</v>
      </c>
      <c r="M84" s="1"/>
      <c r="N84" s="1"/>
      <c r="O84" s="1"/>
      <c r="P84" s="1"/>
      <c r="Q84" s="1"/>
      <c r="R84" s="1"/>
      <c r="S84" s="1"/>
      <c r="T84" s="1"/>
      <c r="U84" s="1"/>
      <c r="V84" s="1"/>
    </row>
    <row r="85" spans="1:22" customFormat="1" ht="20.100000000000001" customHeight="1" x14ac:dyDescent="0.25">
      <c r="A85" s="1"/>
      <c r="B85" s="42">
        <v>68</v>
      </c>
      <c r="C85" s="43" t="s">
        <v>89</v>
      </c>
      <c r="D85" s="44" t="s">
        <v>43</v>
      </c>
      <c r="E85" s="45">
        <v>30</v>
      </c>
      <c r="F85" s="46"/>
      <c r="G85" s="47">
        <f t="shared" si="3"/>
        <v>0</v>
      </c>
      <c r="H85" s="38" t="e">
        <f t="shared" si="4"/>
        <v>#DIV/0!</v>
      </c>
      <c r="I85" s="38">
        <v>3.9267712581319756E-4</v>
      </c>
      <c r="J85" s="38">
        <v>4.3630791757021949E-4</v>
      </c>
      <c r="K85" s="39">
        <v>4.7993870932724149E-4</v>
      </c>
      <c r="L85" s="40" t="e">
        <f t="shared" ref="L85:L148" si="5">IF(AND(H85&gt;=I85,H85&lt;=K85),"OK","Ajustar")</f>
        <v>#DIV/0!</v>
      </c>
      <c r="M85" s="1"/>
      <c r="N85" s="1"/>
      <c r="O85" s="1"/>
      <c r="P85" s="1"/>
      <c r="Q85" s="1"/>
      <c r="R85" s="1"/>
      <c r="S85" s="1"/>
      <c r="T85" s="1"/>
      <c r="U85" s="1"/>
      <c r="V85" s="1"/>
    </row>
    <row r="86" spans="1:22" customFormat="1" ht="20.100000000000001" customHeight="1" x14ac:dyDescent="0.25">
      <c r="A86" s="1"/>
      <c r="B86" s="42">
        <v>69</v>
      </c>
      <c r="C86" s="43" t="s">
        <v>90</v>
      </c>
      <c r="D86" s="44" t="s">
        <v>43</v>
      </c>
      <c r="E86" s="45">
        <v>30</v>
      </c>
      <c r="F86" s="46"/>
      <c r="G86" s="47">
        <f t="shared" si="3"/>
        <v>0</v>
      </c>
      <c r="H86" s="38" t="e">
        <f t="shared" si="4"/>
        <v>#DIV/0!</v>
      </c>
      <c r="I86" s="38">
        <v>1.4071961249593798E-4</v>
      </c>
      <c r="J86" s="38">
        <v>1.5635512499548665E-4</v>
      </c>
      <c r="K86" s="39">
        <v>1.7199063749503532E-4</v>
      </c>
      <c r="L86" s="40" t="e">
        <f t="shared" si="5"/>
        <v>#DIV/0!</v>
      </c>
      <c r="M86" s="1"/>
      <c r="N86" s="1"/>
      <c r="O86" s="1"/>
      <c r="P86" s="1"/>
      <c r="Q86" s="1"/>
      <c r="R86" s="1"/>
      <c r="S86" s="1"/>
      <c r="T86" s="1"/>
      <c r="U86" s="1"/>
      <c r="V86" s="1"/>
    </row>
    <row r="87" spans="1:22" customFormat="1" ht="20.100000000000001" customHeight="1" x14ac:dyDescent="0.25">
      <c r="A87" s="1"/>
      <c r="B87" s="42">
        <v>70</v>
      </c>
      <c r="C87" s="43" t="s">
        <v>91</v>
      </c>
      <c r="D87" s="44" t="s">
        <v>43</v>
      </c>
      <c r="E87" s="45">
        <v>30</v>
      </c>
      <c r="F87" s="46"/>
      <c r="G87" s="47">
        <f t="shared" si="3"/>
        <v>0</v>
      </c>
      <c r="H87" s="38" t="e">
        <f t="shared" si="4"/>
        <v>#DIV/0!</v>
      </c>
      <c r="I87" s="38">
        <v>1.6493805406379847E-4</v>
      </c>
      <c r="J87" s="38">
        <v>1.8326450451533162E-4</v>
      </c>
      <c r="K87" s="39">
        <v>2.0159095496686481E-4</v>
      </c>
      <c r="L87" s="40" t="e">
        <f t="shared" si="5"/>
        <v>#DIV/0!</v>
      </c>
      <c r="M87" s="1"/>
      <c r="N87" s="1"/>
      <c r="O87" s="1"/>
      <c r="P87" s="1"/>
      <c r="Q87" s="1"/>
      <c r="R87" s="1"/>
      <c r="S87" s="1"/>
      <c r="T87" s="1"/>
      <c r="U87" s="1"/>
      <c r="V87" s="1"/>
    </row>
    <row r="88" spans="1:22" customFormat="1" ht="20.100000000000001" customHeight="1" x14ac:dyDescent="0.25">
      <c r="A88" s="1"/>
      <c r="B88" s="42">
        <v>71</v>
      </c>
      <c r="C88" s="43" t="s">
        <v>92</v>
      </c>
      <c r="D88" s="44" t="s">
        <v>43</v>
      </c>
      <c r="E88" s="45">
        <v>500</v>
      </c>
      <c r="F88" s="46"/>
      <c r="G88" s="47">
        <f t="shared" si="3"/>
        <v>0</v>
      </c>
      <c r="H88" s="38" t="e">
        <f t="shared" si="4"/>
        <v>#DIV/0!</v>
      </c>
      <c r="I88" s="38">
        <v>4.9009860423187082E-4</v>
      </c>
      <c r="J88" s="38">
        <v>5.4455400470207872E-4</v>
      </c>
      <c r="K88" s="39">
        <v>5.9900940517228663E-4</v>
      </c>
      <c r="L88" s="40" t="e">
        <f t="shared" si="5"/>
        <v>#DIV/0!</v>
      </c>
      <c r="M88" s="1"/>
      <c r="N88" s="1"/>
      <c r="O88" s="1"/>
      <c r="P88" s="1"/>
      <c r="Q88" s="1"/>
      <c r="R88" s="1"/>
      <c r="S88" s="1"/>
      <c r="T88" s="1"/>
      <c r="U88" s="1"/>
      <c r="V88" s="1"/>
    </row>
    <row r="89" spans="1:22" customFormat="1" ht="20.100000000000001" customHeight="1" x14ac:dyDescent="0.25">
      <c r="A89" s="1"/>
      <c r="B89" s="42">
        <v>72</v>
      </c>
      <c r="C89" s="43" t="s">
        <v>93</v>
      </c>
      <c r="D89" s="44" t="s">
        <v>43</v>
      </c>
      <c r="E89" s="45">
        <v>200</v>
      </c>
      <c r="F89" s="46"/>
      <c r="G89" s="47">
        <f t="shared" si="3"/>
        <v>0</v>
      </c>
      <c r="H89" s="38" t="e">
        <f t="shared" si="4"/>
        <v>#DIV/0!</v>
      </c>
      <c r="I89" s="38">
        <v>3.45422591085366E-4</v>
      </c>
      <c r="J89" s="38">
        <v>3.8380287898374E-4</v>
      </c>
      <c r="K89" s="39">
        <v>4.2218316688211405E-4</v>
      </c>
      <c r="L89" s="40" t="e">
        <f t="shared" si="5"/>
        <v>#DIV/0!</v>
      </c>
      <c r="M89" s="1"/>
      <c r="N89" s="1"/>
      <c r="O89" s="1"/>
      <c r="P89" s="1"/>
      <c r="Q89" s="1"/>
      <c r="R89" s="1"/>
      <c r="S89" s="1"/>
      <c r="T89" s="1"/>
      <c r="U89" s="1"/>
      <c r="V89" s="1"/>
    </row>
    <row r="90" spans="1:22" customFormat="1" x14ac:dyDescent="0.25">
      <c r="A90" s="1"/>
      <c r="B90" s="42">
        <v>73</v>
      </c>
      <c r="C90" s="43" t="s">
        <v>94</v>
      </c>
      <c r="D90" s="44" t="s">
        <v>95</v>
      </c>
      <c r="E90" s="45">
        <v>10</v>
      </c>
      <c r="F90" s="46"/>
      <c r="G90" s="47">
        <f t="shared" si="3"/>
        <v>0</v>
      </c>
      <c r="H90" s="38" t="e">
        <f t="shared" si="4"/>
        <v>#DIV/0!</v>
      </c>
      <c r="I90" s="38">
        <v>5.1609011724834707E-4</v>
      </c>
      <c r="J90" s="38">
        <v>5.7343346360927449E-4</v>
      </c>
      <c r="K90" s="39">
        <v>6.3077680997020201E-4</v>
      </c>
      <c r="L90" s="40" t="e">
        <f t="shared" si="5"/>
        <v>#DIV/0!</v>
      </c>
      <c r="M90" s="1"/>
      <c r="N90" s="1"/>
      <c r="O90" s="1"/>
      <c r="P90" s="1"/>
      <c r="Q90" s="1"/>
      <c r="R90" s="1"/>
      <c r="S90" s="1"/>
      <c r="T90" s="1"/>
      <c r="U90" s="1"/>
      <c r="V90" s="1"/>
    </row>
    <row r="91" spans="1:22" customFormat="1" x14ac:dyDescent="0.25">
      <c r="A91" s="1"/>
      <c r="B91" s="42">
        <v>74</v>
      </c>
      <c r="C91" s="43" t="s">
        <v>96</v>
      </c>
      <c r="D91" s="44" t="s">
        <v>43</v>
      </c>
      <c r="E91" s="45">
        <v>10</v>
      </c>
      <c r="F91" s="46"/>
      <c r="G91" s="47">
        <f t="shared" si="3"/>
        <v>0</v>
      </c>
      <c r="H91" s="38" t="e">
        <f t="shared" si="4"/>
        <v>#DIV/0!</v>
      </c>
      <c r="I91" s="38">
        <v>4.7399173895981803E-4</v>
      </c>
      <c r="J91" s="38">
        <v>5.2665748773313115E-4</v>
      </c>
      <c r="K91" s="39">
        <v>5.7932323650644428E-4</v>
      </c>
      <c r="L91" s="40" t="e">
        <f t="shared" si="5"/>
        <v>#DIV/0!</v>
      </c>
      <c r="M91" s="1"/>
      <c r="N91" s="1"/>
      <c r="O91" s="1"/>
      <c r="P91" s="1"/>
      <c r="Q91" s="1"/>
      <c r="R91" s="1"/>
      <c r="S91" s="1"/>
      <c r="T91" s="1"/>
      <c r="U91" s="1"/>
      <c r="V91" s="1"/>
    </row>
    <row r="92" spans="1:22" customFormat="1" x14ac:dyDescent="0.25">
      <c r="A92" s="1"/>
      <c r="B92" s="42">
        <v>75</v>
      </c>
      <c r="C92" s="43" t="s">
        <v>97</v>
      </c>
      <c r="D92" s="44" t="s">
        <v>43</v>
      </c>
      <c r="E92" s="45">
        <v>10</v>
      </c>
      <c r="F92" s="46"/>
      <c r="G92" s="47">
        <f t="shared" si="3"/>
        <v>0</v>
      </c>
      <c r="H92" s="38" t="e">
        <f t="shared" si="4"/>
        <v>#DIV/0!</v>
      </c>
      <c r="I92" s="38">
        <v>4.0789924390084432E-4</v>
      </c>
      <c r="J92" s="38">
        <v>4.5322138211204927E-4</v>
      </c>
      <c r="K92" s="39">
        <v>4.9854352032325426E-4</v>
      </c>
      <c r="L92" s="40" t="e">
        <f t="shared" si="5"/>
        <v>#DIV/0!</v>
      </c>
      <c r="M92" s="1"/>
      <c r="N92" s="1"/>
      <c r="O92" s="1"/>
      <c r="P92" s="1"/>
      <c r="Q92" s="1"/>
      <c r="R92" s="1"/>
      <c r="S92" s="1"/>
      <c r="T92" s="1"/>
      <c r="U92" s="1"/>
      <c r="V92" s="1"/>
    </row>
    <row r="93" spans="1:22" customFormat="1" ht="20.100000000000001" customHeight="1" x14ac:dyDescent="0.25">
      <c r="A93" s="1"/>
      <c r="B93" s="42">
        <v>76</v>
      </c>
      <c r="C93" s="43" t="s">
        <v>98</v>
      </c>
      <c r="D93" s="44" t="s">
        <v>43</v>
      </c>
      <c r="E93" s="45">
        <v>10</v>
      </c>
      <c r="F93" s="46"/>
      <c r="G93" s="47">
        <f t="shared" si="3"/>
        <v>0</v>
      </c>
      <c r="H93" s="38" t="e">
        <f t="shared" si="4"/>
        <v>#DIV/0!</v>
      </c>
      <c r="I93" s="38">
        <v>3.9541861911027474E-5</v>
      </c>
      <c r="J93" s="38">
        <v>4.3935402123363862E-5</v>
      </c>
      <c r="K93" s="39">
        <v>4.832894233570025E-5</v>
      </c>
      <c r="L93" s="40" t="e">
        <f t="shared" si="5"/>
        <v>#DIV/0!</v>
      </c>
      <c r="M93" s="1"/>
      <c r="N93" s="1"/>
      <c r="O93" s="1"/>
      <c r="P93" s="1"/>
      <c r="Q93" s="1"/>
      <c r="R93" s="1"/>
      <c r="S93" s="1"/>
      <c r="T93" s="1"/>
      <c r="U93" s="1"/>
      <c r="V93" s="1"/>
    </row>
    <row r="94" spans="1:22" customFormat="1" ht="20.100000000000001" customHeight="1" x14ac:dyDescent="0.25">
      <c r="A94" s="1"/>
      <c r="B94" s="42">
        <v>77</v>
      </c>
      <c r="C94" s="43" t="s">
        <v>99</v>
      </c>
      <c r="D94" s="44" t="s">
        <v>43</v>
      </c>
      <c r="E94" s="45">
        <v>150</v>
      </c>
      <c r="F94" s="46"/>
      <c r="G94" s="47">
        <f t="shared" si="3"/>
        <v>0</v>
      </c>
      <c r="H94" s="38" t="e">
        <f t="shared" si="4"/>
        <v>#DIV/0!</v>
      </c>
      <c r="I94" s="38">
        <v>4.8400338915024279E-4</v>
      </c>
      <c r="J94" s="38">
        <v>5.3778154350026973E-4</v>
      </c>
      <c r="K94" s="39">
        <v>5.9155969785029672E-4</v>
      </c>
      <c r="L94" s="40" t="e">
        <f t="shared" si="5"/>
        <v>#DIV/0!</v>
      </c>
      <c r="M94" s="1"/>
      <c r="N94" s="1"/>
      <c r="O94" s="1"/>
      <c r="P94" s="1"/>
      <c r="Q94" s="1"/>
      <c r="R94" s="1"/>
      <c r="S94" s="1"/>
      <c r="T94" s="1"/>
      <c r="U94" s="1"/>
      <c r="V94" s="1"/>
    </row>
    <row r="95" spans="1:22" customFormat="1" x14ac:dyDescent="0.25">
      <c r="A95" s="1"/>
      <c r="B95" s="42">
        <v>78</v>
      </c>
      <c r="C95" s="43" t="s">
        <v>100</v>
      </c>
      <c r="D95" s="44" t="s">
        <v>43</v>
      </c>
      <c r="E95" s="45">
        <v>5</v>
      </c>
      <c r="F95" s="46"/>
      <c r="G95" s="47">
        <f t="shared" si="3"/>
        <v>0</v>
      </c>
      <c r="H95" s="38" t="e">
        <f t="shared" si="4"/>
        <v>#DIV/0!</v>
      </c>
      <c r="I95" s="38">
        <v>2.2146700068612795E-5</v>
      </c>
      <c r="J95" s="38">
        <v>2.4607444520680881E-5</v>
      </c>
      <c r="K95" s="39">
        <v>2.7068188972748971E-5</v>
      </c>
      <c r="L95" s="40" t="e">
        <f t="shared" si="5"/>
        <v>#DIV/0!</v>
      </c>
      <c r="M95" s="1"/>
      <c r="N95" s="1"/>
      <c r="O95" s="1"/>
      <c r="P95" s="1"/>
      <c r="Q95" s="1"/>
      <c r="R95" s="1"/>
      <c r="S95" s="1"/>
      <c r="T95" s="1"/>
      <c r="U95" s="1"/>
      <c r="V95" s="1"/>
    </row>
    <row r="96" spans="1:22" customFormat="1" ht="20.100000000000001" customHeight="1" x14ac:dyDescent="0.25">
      <c r="A96" s="1"/>
      <c r="B96" s="42">
        <v>79</v>
      </c>
      <c r="C96" s="43" t="s">
        <v>101</v>
      </c>
      <c r="D96" s="44" t="s">
        <v>102</v>
      </c>
      <c r="E96" s="45">
        <v>10</v>
      </c>
      <c r="F96" s="46"/>
      <c r="G96" s="47">
        <f t="shared" si="3"/>
        <v>0</v>
      </c>
      <c r="H96" s="38" t="e">
        <f t="shared" si="4"/>
        <v>#DIV/0!</v>
      </c>
      <c r="I96" s="38">
        <v>2.4633210953380584E-5</v>
      </c>
      <c r="J96" s="38">
        <v>2.7370234392645091E-5</v>
      </c>
      <c r="K96" s="39">
        <v>3.0107257831909602E-5</v>
      </c>
      <c r="L96" s="40" t="e">
        <f t="shared" si="5"/>
        <v>#DIV/0!</v>
      </c>
      <c r="M96" s="1"/>
      <c r="N96" s="1"/>
      <c r="O96" s="1"/>
      <c r="P96" s="1"/>
      <c r="Q96" s="1"/>
      <c r="R96" s="1"/>
      <c r="S96" s="1"/>
      <c r="T96" s="1"/>
      <c r="U96" s="1"/>
      <c r="V96" s="1"/>
    </row>
    <row r="97" spans="1:22" customFormat="1" ht="20.100000000000001" customHeight="1" x14ac:dyDescent="0.25">
      <c r="A97" s="1"/>
      <c r="B97" s="42">
        <v>80</v>
      </c>
      <c r="C97" s="43" t="s">
        <v>103</v>
      </c>
      <c r="D97" s="44" t="s">
        <v>102</v>
      </c>
      <c r="E97" s="45">
        <v>10</v>
      </c>
      <c r="F97" s="46"/>
      <c r="G97" s="47">
        <f t="shared" si="3"/>
        <v>0</v>
      </c>
      <c r="H97" s="38" t="e">
        <f t="shared" si="4"/>
        <v>#DIV/0!</v>
      </c>
      <c r="I97" s="38">
        <v>6.3532503650491796E-5</v>
      </c>
      <c r="J97" s="38">
        <v>7.0591670722768655E-5</v>
      </c>
      <c r="K97" s="39">
        <v>7.7650837795045527E-5</v>
      </c>
      <c r="L97" s="40" t="e">
        <f t="shared" si="5"/>
        <v>#DIV/0!</v>
      </c>
      <c r="M97" s="1"/>
      <c r="N97" s="1"/>
      <c r="O97" s="1"/>
      <c r="P97" s="1"/>
      <c r="Q97" s="1"/>
      <c r="R97" s="1"/>
      <c r="S97" s="1"/>
      <c r="T97" s="1"/>
      <c r="U97" s="1"/>
      <c r="V97" s="1"/>
    </row>
    <row r="98" spans="1:22" customFormat="1" ht="20.100000000000001" customHeight="1" x14ac:dyDescent="0.25">
      <c r="A98" s="1"/>
      <c r="B98" s="42">
        <v>81</v>
      </c>
      <c r="C98" s="43" t="s">
        <v>104</v>
      </c>
      <c r="D98" s="44" t="s">
        <v>102</v>
      </c>
      <c r="E98" s="45">
        <v>10</v>
      </c>
      <c r="F98" s="46"/>
      <c r="G98" s="47">
        <f t="shared" si="3"/>
        <v>0</v>
      </c>
      <c r="H98" s="38" t="e">
        <f t="shared" si="4"/>
        <v>#DIV/0!</v>
      </c>
      <c r="I98" s="38">
        <v>3.4055604383539111E-5</v>
      </c>
      <c r="J98" s="38">
        <v>3.7839560426154568E-5</v>
      </c>
      <c r="K98" s="39">
        <v>4.1623516468770025E-5</v>
      </c>
      <c r="L98" s="40" t="e">
        <f t="shared" si="5"/>
        <v>#DIV/0!</v>
      </c>
      <c r="M98" s="1"/>
      <c r="N98" s="1"/>
      <c r="O98" s="1"/>
      <c r="P98" s="1"/>
      <c r="Q98" s="1"/>
      <c r="R98" s="1"/>
      <c r="S98" s="1"/>
      <c r="T98" s="1"/>
      <c r="U98" s="1"/>
      <c r="V98" s="1"/>
    </row>
    <row r="99" spans="1:22" customFormat="1" ht="20.100000000000001" customHeight="1" x14ac:dyDescent="0.25">
      <c r="A99" s="1"/>
      <c r="B99" s="42">
        <v>82</v>
      </c>
      <c r="C99" s="43" t="s">
        <v>105</v>
      </c>
      <c r="D99" s="44" t="s">
        <v>102</v>
      </c>
      <c r="E99" s="45">
        <v>10</v>
      </c>
      <c r="F99" s="46"/>
      <c r="G99" s="47">
        <f t="shared" si="3"/>
        <v>0</v>
      </c>
      <c r="H99" s="38" t="e">
        <f t="shared" si="4"/>
        <v>#DIV/0!</v>
      </c>
      <c r="I99" s="38">
        <v>8.7689587020639339E-5</v>
      </c>
      <c r="J99" s="38">
        <v>9.7432874467377048E-5</v>
      </c>
      <c r="K99" s="39">
        <v>1.0717616191411476E-4</v>
      </c>
      <c r="L99" s="40" t="e">
        <f t="shared" si="5"/>
        <v>#DIV/0!</v>
      </c>
      <c r="M99" s="1"/>
      <c r="N99" s="1"/>
      <c r="O99" s="1"/>
      <c r="P99" s="1"/>
      <c r="Q99" s="1"/>
      <c r="R99" s="1"/>
      <c r="S99" s="1"/>
      <c r="T99" s="1"/>
      <c r="U99" s="1"/>
      <c r="V99" s="1"/>
    </row>
    <row r="100" spans="1:22" customFormat="1" ht="20.100000000000001" customHeight="1" x14ac:dyDescent="0.25">
      <c r="A100" s="1"/>
      <c r="B100" s="42">
        <v>83</v>
      </c>
      <c r="C100" s="43" t="s">
        <v>106</v>
      </c>
      <c r="D100" s="44" t="s">
        <v>102</v>
      </c>
      <c r="E100" s="45">
        <v>10</v>
      </c>
      <c r="F100" s="46"/>
      <c r="G100" s="47">
        <f t="shared" si="3"/>
        <v>0</v>
      </c>
      <c r="H100" s="38" t="e">
        <f t="shared" si="4"/>
        <v>#DIV/0!</v>
      </c>
      <c r="I100" s="38">
        <v>1.7545136015623503E-5</v>
      </c>
      <c r="J100" s="38">
        <v>1.9494595572915004E-5</v>
      </c>
      <c r="K100" s="39">
        <v>2.1444055130206505E-5</v>
      </c>
      <c r="L100" s="40" t="e">
        <f t="shared" si="5"/>
        <v>#DIV/0!</v>
      </c>
      <c r="M100" s="1"/>
      <c r="N100" s="1"/>
      <c r="O100" s="1"/>
      <c r="P100" s="1"/>
      <c r="Q100" s="1"/>
      <c r="R100" s="1"/>
      <c r="S100" s="1"/>
      <c r="T100" s="1"/>
      <c r="U100" s="1"/>
      <c r="V100" s="1"/>
    </row>
    <row r="101" spans="1:22" customFormat="1" ht="20.100000000000001" customHeight="1" x14ac:dyDescent="0.25">
      <c r="A101" s="1"/>
      <c r="B101" s="42">
        <v>84</v>
      </c>
      <c r="C101" s="43" t="s">
        <v>107</v>
      </c>
      <c r="D101" s="44" t="s">
        <v>102</v>
      </c>
      <c r="E101" s="45">
        <v>10</v>
      </c>
      <c r="F101" s="46"/>
      <c r="G101" s="47">
        <f t="shared" si="3"/>
        <v>0</v>
      </c>
      <c r="H101" s="38" t="e">
        <f t="shared" si="4"/>
        <v>#DIV/0!</v>
      </c>
      <c r="I101" s="38">
        <v>3.30570297933094E-5</v>
      </c>
      <c r="J101" s="38">
        <v>3.673003310367711E-5</v>
      </c>
      <c r="K101" s="39">
        <v>4.0403036414044827E-5</v>
      </c>
      <c r="L101" s="40" t="e">
        <f t="shared" si="5"/>
        <v>#DIV/0!</v>
      </c>
      <c r="M101" s="1"/>
      <c r="N101" s="1"/>
      <c r="O101" s="1"/>
      <c r="P101" s="1"/>
      <c r="Q101" s="1"/>
      <c r="R101" s="1"/>
      <c r="S101" s="1"/>
      <c r="T101" s="1"/>
      <c r="U101" s="1"/>
      <c r="V101" s="1"/>
    </row>
    <row r="102" spans="1:22" customFormat="1" ht="20.100000000000001" customHeight="1" x14ac:dyDescent="0.25">
      <c r="A102" s="1"/>
      <c r="B102" s="42">
        <v>85</v>
      </c>
      <c r="C102" s="43" t="s">
        <v>108</v>
      </c>
      <c r="D102" s="44" t="s">
        <v>102</v>
      </c>
      <c r="E102" s="45">
        <v>10</v>
      </c>
      <c r="F102" s="46"/>
      <c r="G102" s="47">
        <f t="shared" si="3"/>
        <v>0</v>
      </c>
      <c r="H102" s="38" t="e">
        <f t="shared" si="4"/>
        <v>#DIV/0!</v>
      </c>
      <c r="I102" s="38">
        <v>3.1253279245837222E-5</v>
      </c>
      <c r="J102" s="38">
        <v>3.4725865828708023E-5</v>
      </c>
      <c r="K102" s="39">
        <v>3.8198452411578831E-5</v>
      </c>
      <c r="L102" s="40" t="e">
        <f t="shared" si="5"/>
        <v>#DIV/0!</v>
      </c>
      <c r="M102" s="1"/>
      <c r="N102" s="1"/>
      <c r="O102" s="1"/>
      <c r="P102" s="1"/>
      <c r="Q102" s="1"/>
      <c r="R102" s="1"/>
      <c r="S102" s="1"/>
      <c r="T102" s="1"/>
      <c r="U102" s="1"/>
      <c r="V102" s="1"/>
    </row>
    <row r="103" spans="1:22" customFormat="1" ht="20.100000000000001" customHeight="1" x14ac:dyDescent="0.25">
      <c r="A103" s="1"/>
      <c r="B103" s="42">
        <v>86</v>
      </c>
      <c r="C103" s="43" t="s">
        <v>109</v>
      </c>
      <c r="D103" s="44" t="s">
        <v>43</v>
      </c>
      <c r="E103" s="45">
        <v>50</v>
      </c>
      <c r="F103" s="46"/>
      <c r="G103" s="47">
        <f t="shared" si="3"/>
        <v>0</v>
      </c>
      <c r="H103" s="38" t="e">
        <f t="shared" si="4"/>
        <v>#DIV/0!</v>
      </c>
      <c r="I103" s="38">
        <v>7.1865225117223071E-5</v>
      </c>
      <c r="J103" s="38">
        <v>7.9850250130247857E-5</v>
      </c>
      <c r="K103" s="39">
        <v>8.7835275143272656E-5</v>
      </c>
      <c r="L103" s="40" t="e">
        <f t="shared" si="5"/>
        <v>#DIV/0!</v>
      </c>
      <c r="M103" s="1"/>
      <c r="N103" s="1"/>
      <c r="O103" s="1"/>
      <c r="P103" s="1"/>
      <c r="Q103" s="1"/>
      <c r="R103" s="1"/>
      <c r="S103" s="1"/>
      <c r="T103" s="1"/>
      <c r="U103" s="1"/>
      <c r="V103" s="1"/>
    </row>
    <row r="104" spans="1:22" customFormat="1" ht="20.100000000000001" customHeight="1" x14ac:dyDescent="0.25">
      <c r="A104" s="1"/>
      <c r="B104" s="42">
        <v>87</v>
      </c>
      <c r="C104" s="43" t="s">
        <v>110</v>
      </c>
      <c r="D104" s="44" t="s">
        <v>43</v>
      </c>
      <c r="E104" s="45">
        <v>200</v>
      </c>
      <c r="F104" s="46"/>
      <c r="G104" s="47">
        <f t="shared" si="3"/>
        <v>0</v>
      </c>
      <c r="H104" s="38" t="e">
        <f t="shared" si="4"/>
        <v>#DIV/0!</v>
      </c>
      <c r="I104" s="38">
        <v>1.212245490500557E-4</v>
      </c>
      <c r="J104" s="38">
        <v>1.3469394338895077E-4</v>
      </c>
      <c r="K104" s="39">
        <v>1.4816333772784586E-4</v>
      </c>
      <c r="L104" s="40" t="e">
        <f t="shared" si="5"/>
        <v>#DIV/0!</v>
      </c>
      <c r="M104" s="1"/>
      <c r="N104" s="1"/>
      <c r="O104" s="1"/>
      <c r="P104" s="1"/>
      <c r="Q104" s="1"/>
      <c r="R104" s="1"/>
      <c r="S104" s="1"/>
      <c r="T104" s="1"/>
      <c r="U104" s="1"/>
      <c r="V104" s="1"/>
    </row>
    <row r="105" spans="1:22" customFormat="1" ht="20.100000000000001" customHeight="1" x14ac:dyDescent="0.25">
      <c r="A105" s="1"/>
      <c r="B105" s="42">
        <v>88</v>
      </c>
      <c r="C105" s="43" t="s">
        <v>111</v>
      </c>
      <c r="D105" s="44" t="s">
        <v>43</v>
      </c>
      <c r="E105" s="45">
        <v>200</v>
      </c>
      <c r="F105" s="46"/>
      <c r="G105" s="47">
        <f t="shared" si="3"/>
        <v>0</v>
      </c>
      <c r="H105" s="38" t="e">
        <f t="shared" si="4"/>
        <v>#DIV/0!</v>
      </c>
      <c r="I105" s="38">
        <v>1.2027409853646353E-4</v>
      </c>
      <c r="J105" s="38">
        <v>1.3363788726273725E-4</v>
      </c>
      <c r="K105" s="39">
        <v>1.4700167598901098E-4</v>
      </c>
      <c r="L105" s="40" t="e">
        <f t="shared" si="5"/>
        <v>#DIV/0!</v>
      </c>
      <c r="M105" s="1"/>
      <c r="N105" s="1"/>
      <c r="O105" s="1"/>
      <c r="P105" s="1"/>
      <c r="Q105" s="1"/>
      <c r="R105" s="1"/>
      <c r="S105" s="1"/>
      <c r="T105" s="1"/>
      <c r="U105" s="1"/>
      <c r="V105" s="1"/>
    </row>
    <row r="106" spans="1:22" customFormat="1" ht="20.100000000000001" customHeight="1" x14ac:dyDescent="0.25">
      <c r="A106" s="1"/>
      <c r="B106" s="42">
        <v>89</v>
      </c>
      <c r="C106" s="43" t="s">
        <v>112</v>
      </c>
      <c r="D106" s="44" t="s">
        <v>43</v>
      </c>
      <c r="E106" s="45">
        <v>100</v>
      </c>
      <c r="F106" s="46"/>
      <c r="G106" s="47">
        <f t="shared" si="3"/>
        <v>0</v>
      </c>
      <c r="H106" s="38" t="e">
        <f t="shared" si="4"/>
        <v>#DIV/0!</v>
      </c>
      <c r="I106" s="38">
        <v>7.6915433394053126E-5</v>
      </c>
      <c r="J106" s="38">
        <v>8.5461592660059023E-5</v>
      </c>
      <c r="K106" s="39">
        <v>9.4007751926064934E-5</v>
      </c>
      <c r="L106" s="40" t="e">
        <f t="shared" si="5"/>
        <v>#DIV/0!</v>
      </c>
      <c r="M106" s="1"/>
      <c r="N106" s="1"/>
      <c r="O106" s="1"/>
      <c r="P106" s="1"/>
      <c r="Q106" s="1"/>
      <c r="R106" s="1"/>
      <c r="S106" s="1"/>
      <c r="T106" s="1"/>
      <c r="U106" s="1"/>
      <c r="V106" s="1"/>
    </row>
    <row r="107" spans="1:22" customFormat="1" ht="20.100000000000001" customHeight="1" x14ac:dyDescent="0.25">
      <c r="A107" s="1"/>
      <c r="B107" s="42">
        <v>90</v>
      </c>
      <c r="C107" s="43" t="s">
        <v>113</v>
      </c>
      <c r="D107" s="44" t="s">
        <v>43</v>
      </c>
      <c r="E107" s="45">
        <v>50</v>
      </c>
      <c r="F107" s="46"/>
      <c r="G107" s="47">
        <f t="shared" si="3"/>
        <v>0</v>
      </c>
      <c r="H107" s="38" t="e">
        <f t="shared" si="4"/>
        <v>#DIV/0!</v>
      </c>
      <c r="I107" s="38">
        <v>5.9990045252877935E-5</v>
      </c>
      <c r="J107" s="38">
        <v>6.6655605836531039E-5</v>
      </c>
      <c r="K107" s="39">
        <v>7.332116642018415E-5</v>
      </c>
      <c r="L107" s="40" t="e">
        <f t="shared" si="5"/>
        <v>#DIV/0!</v>
      </c>
      <c r="M107" s="1"/>
      <c r="N107" s="1"/>
      <c r="O107" s="1"/>
      <c r="P107" s="1"/>
      <c r="Q107" s="1"/>
      <c r="R107" s="1"/>
      <c r="S107" s="1"/>
      <c r="T107" s="1"/>
      <c r="U107" s="1"/>
      <c r="V107" s="1"/>
    </row>
    <row r="108" spans="1:22" customFormat="1" ht="20.100000000000001" customHeight="1" x14ac:dyDescent="0.25">
      <c r="A108" s="1"/>
      <c r="B108" s="42">
        <v>91</v>
      </c>
      <c r="C108" s="43" t="s">
        <v>114</v>
      </c>
      <c r="D108" s="44" t="s">
        <v>115</v>
      </c>
      <c r="E108" s="45">
        <v>40</v>
      </c>
      <c r="F108" s="46"/>
      <c r="G108" s="47">
        <f t="shared" si="3"/>
        <v>0</v>
      </c>
      <c r="H108" s="38" t="e">
        <f t="shared" si="4"/>
        <v>#DIV/0!</v>
      </c>
      <c r="I108" s="38">
        <v>2.3702310845922459E-5</v>
      </c>
      <c r="J108" s="38">
        <v>2.6335900939913843E-5</v>
      </c>
      <c r="K108" s="39">
        <v>2.8969491033905231E-5</v>
      </c>
      <c r="L108" s="40" t="e">
        <f t="shared" si="5"/>
        <v>#DIV/0!</v>
      </c>
      <c r="M108" s="1"/>
      <c r="N108" s="1"/>
      <c r="O108" s="1"/>
      <c r="P108" s="1"/>
      <c r="Q108" s="1"/>
      <c r="R108" s="1"/>
      <c r="S108" s="1"/>
      <c r="T108" s="1"/>
      <c r="U108" s="1"/>
      <c r="V108" s="1"/>
    </row>
    <row r="109" spans="1:22" customFormat="1" ht="20.100000000000001" customHeight="1" x14ac:dyDescent="0.25">
      <c r="A109" s="1"/>
      <c r="B109" s="42">
        <v>92</v>
      </c>
      <c r="C109" s="43" t="s">
        <v>116</v>
      </c>
      <c r="D109" s="44" t="s">
        <v>17</v>
      </c>
      <c r="E109" s="45">
        <v>1000</v>
      </c>
      <c r="F109" s="46"/>
      <c r="G109" s="47">
        <f t="shared" si="3"/>
        <v>0</v>
      </c>
      <c r="H109" s="38" t="e">
        <f t="shared" si="4"/>
        <v>#DIV/0!</v>
      </c>
      <c r="I109" s="38">
        <v>3.0668383730016301E-3</v>
      </c>
      <c r="J109" s="38">
        <v>3.4075981922240335E-3</v>
      </c>
      <c r="K109" s="39">
        <v>3.7483580114464374E-3</v>
      </c>
      <c r="L109" s="40" t="e">
        <f t="shared" si="5"/>
        <v>#DIV/0!</v>
      </c>
      <c r="M109" s="1"/>
      <c r="N109" s="1"/>
      <c r="O109" s="1"/>
      <c r="P109" s="1"/>
      <c r="Q109" s="1"/>
      <c r="R109" s="1"/>
      <c r="S109" s="1"/>
      <c r="T109" s="1"/>
      <c r="U109" s="1"/>
      <c r="V109" s="1"/>
    </row>
    <row r="110" spans="1:22" customFormat="1" ht="20.100000000000001" customHeight="1" x14ac:dyDescent="0.25">
      <c r="A110" s="1"/>
      <c r="B110" s="42">
        <v>93</v>
      </c>
      <c r="C110" s="43" t="s">
        <v>117</v>
      </c>
      <c r="D110" s="44" t="s">
        <v>21</v>
      </c>
      <c r="E110" s="45">
        <v>500</v>
      </c>
      <c r="F110" s="46"/>
      <c r="G110" s="47">
        <f t="shared" si="3"/>
        <v>0</v>
      </c>
      <c r="H110" s="38" t="e">
        <f t="shared" si="4"/>
        <v>#DIV/0!</v>
      </c>
      <c r="I110" s="38">
        <v>1.0191777105401788E-4</v>
      </c>
      <c r="J110" s="38">
        <v>1.1324196783779764E-4</v>
      </c>
      <c r="K110" s="39">
        <v>1.2456616462157741E-4</v>
      </c>
      <c r="L110" s="40" t="e">
        <f t="shared" si="5"/>
        <v>#DIV/0!</v>
      </c>
      <c r="M110" s="1"/>
      <c r="N110" s="1"/>
      <c r="O110" s="1"/>
      <c r="P110" s="1"/>
      <c r="Q110" s="1"/>
      <c r="R110" s="1"/>
      <c r="S110" s="1"/>
      <c r="T110" s="1"/>
      <c r="U110" s="1"/>
      <c r="V110" s="1"/>
    </row>
    <row r="111" spans="1:22" customFormat="1" ht="20.100000000000001" customHeight="1" x14ac:dyDescent="0.25">
      <c r="A111" s="1"/>
      <c r="B111" s="42">
        <v>94</v>
      </c>
      <c r="C111" s="43" t="s">
        <v>118</v>
      </c>
      <c r="D111" s="44" t="s">
        <v>21</v>
      </c>
      <c r="E111" s="45">
        <v>200</v>
      </c>
      <c r="F111" s="46"/>
      <c r="G111" s="47">
        <f t="shared" si="3"/>
        <v>0</v>
      </c>
      <c r="H111" s="38" t="e">
        <f t="shared" si="4"/>
        <v>#DIV/0!</v>
      </c>
      <c r="I111" s="38">
        <v>2.4702088538068118E-4</v>
      </c>
      <c r="J111" s="38">
        <v>2.7446765042297907E-4</v>
      </c>
      <c r="K111" s="39">
        <v>3.0191441546527701E-4</v>
      </c>
      <c r="L111" s="40" t="e">
        <f t="shared" si="5"/>
        <v>#DIV/0!</v>
      </c>
      <c r="M111" s="1"/>
      <c r="N111" s="1"/>
      <c r="O111" s="1"/>
      <c r="P111" s="1"/>
      <c r="Q111" s="1"/>
      <c r="R111" s="1"/>
      <c r="S111" s="1"/>
      <c r="T111" s="1"/>
      <c r="U111" s="1"/>
      <c r="V111" s="1"/>
    </row>
    <row r="112" spans="1:22" customFormat="1" ht="20.100000000000001" customHeight="1" x14ac:dyDescent="0.25">
      <c r="A112" s="1"/>
      <c r="B112" s="42">
        <v>95</v>
      </c>
      <c r="C112" s="43" t="s">
        <v>119</v>
      </c>
      <c r="D112" s="44" t="s">
        <v>17</v>
      </c>
      <c r="E112" s="45">
        <v>500</v>
      </c>
      <c r="F112" s="46"/>
      <c r="G112" s="47">
        <f t="shared" si="3"/>
        <v>0</v>
      </c>
      <c r="H112" s="38" t="e">
        <f t="shared" si="4"/>
        <v>#DIV/0!</v>
      </c>
      <c r="I112" s="38">
        <v>3.1372198350840862E-3</v>
      </c>
      <c r="J112" s="38">
        <v>3.4857998167600957E-3</v>
      </c>
      <c r="K112" s="39">
        <v>3.8343797984361056E-3</v>
      </c>
      <c r="L112" s="40" t="e">
        <f t="shared" si="5"/>
        <v>#DIV/0!</v>
      </c>
      <c r="M112" s="1"/>
      <c r="N112" s="1"/>
      <c r="O112" s="1"/>
      <c r="P112" s="1"/>
      <c r="Q112" s="1"/>
      <c r="R112" s="1"/>
      <c r="S112" s="1"/>
      <c r="T112" s="1"/>
      <c r="U112" s="1"/>
      <c r="V112" s="1"/>
    </row>
    <row r="113" spans="1:22" customFormat="1" ht="20.100000000000001" customHeight="1" x14ac:dyDescent="0.25">
      <c r="A113" s="1"/>
      <c r="B113" s="42">
        <v>96</v>
      </c>
      <c r="C113" s="43" t="s">
        <v>120</v>
      </c>
      <c r="D113" s="44" t="s">
        <v>21</v>
      </c>
      <c r="E113" s="45">
        <v>250</v>
      </c>
      <c r="F113" s="46"/>
      <c r="G113" s="47">
        <f t="shared" si="3"/>
        <v>0</v>
      </c>
      <c r="H113" s="38" t="e">
        <f t="shared" si="4"/>
        <v>#DIV/0!</v>
      </c>
      <c r="I113" s="38">
        <v>1.6181720769385165E-4</v>
      </c>
      <c r="J113" s="38">
        <v>1.7979689743761294E-4</v>
      </c>
      <c r="K113" s="39">
        <v>1.9777658718137425E-4</v>
      </c>
      <c r="L113" s="40" t="e">
        <f t="shared" si="5"/>
        <v>#DIV/0!</v>
      </c>
      <c r="M113" s="1"/>
      <c r="N113" s="1"/>
      <c r="O113" s="1"/>
      <c r="P113" s="1"/>
      <c r="Q113" s="1"/>
      <c r="R113" s="1"/>
      <c r="S113" s="1"/>
      <c r="T113" s="1"/>
      <c r="U113" s="1"/>
      <c r="V113" s="1"/>
    </row>
    <row r="114" spans="1:22" customFormat="1" ht="20.100000000000001" customHeight="1" x14ac:dyDescent="0.25">
      <c r="A114" s="1"/>
      <c r="B114" s="42">
        <v>97</v>
      </c>
      <c r="C114" s="43" t="s">
        <v>121</v>
      </c>
      <c r="D114" s="44" t="s">
        <v>21</v>
      </c>
      <c r="E114" s="45">
        <v>100</v>
      </c>
      <c r="F114" s="46"/>
      <c r="G114" s="47">
        <f t="shared" si="3"/>
        <v>0</v>
      </c>
      <c r="H114" s="38" t="e">
        <f t="shared" si="4"/>
        <v>#DIV/0!</v>
      </c>
      <c r="I114" s="38">
        <v>1.6304737940289968E-4</v>
      </c>
      <c r="J114" s="38">
        <v>1.8116375489211076E-4</v>
      </c>
      <c r="K114" s="39">
        <v>1.9928013038132184E-4</v>
      </c>
      <c r="L114" s="40" t="e">
        <f t="shared" si="5"/>
        <v>#DIV/0!</v>
      </c>
      <c r="M114" s="1"/>
      <c r="N114" s="1"/>
      <c r="O114" s="1"/>
      <c r="P114" s="1"/>
      <c r="Q114" s="1"/>
      <c r="R114" s="1"/>
      <c r="S114" s="1"/>
      <c r="T114" s="1"/>
      <c r="U114" s="1"/>
      <c r="V114" s="1"/>
    </row>
    <row r="115" spans="1:22" customFormat="1" ht="20.100000000000001" customHeight="1" x14ac:dyDescent="0.25">
      <c r="A115" s="1"/>
      <c r="B115" s="42">
        <v>98</v>
      </c>
      <c r="C115" s="43" t="s">
        <v>122</v>
      </c>
      <c r="D115" s="44" t="s">
        <v>115</v>
      </c>
      <c r="E115" s="45">
        <v>600</v>
      </c>
      <c r="F115" s="46"/>
      <c r="G115" s="47">
        <f t="shared" si="3"/>
        <v>0</v>
      </c>
      <c r="H115" s="38" t="e">
        <f t="shared" si="4"/>
        <v>#DIV/0!</v>
      </c>
      <c r="I115" s="38">
        <v>7.6856556594041858E-4</v>
      </c>
      <c r="J115" s="38">
        <v>8.5396173993379846E-4</v>
      </c>
      <c r="K115" s="39">
        <v>9.3935791392717833E-4</v>
      </c>
      <c r="L115" s="40" t="e">
        <f t="shared" si="5"/>
        <v>#DIV/0!</v>
      </c>
      <c r="M115" s="1"/>
      <c r="N115" s="1"/>
      <c r="O115" s="1"/>
      <c r="P115" s="1"/>
      <c r="Q115" s="1"/>
      <c r="R115" s="1"/>
      <c r="S115" s="1"/>
      <c r="T115" s="1"/>
      <c r="U115" s="1"/>
      <c r="V115" s="1"/>
    </row>
    <row r="116" spans="1:22" customFormat="1" ht="20.100000000000001" customHeight="1" x14ac:dyDescent="0.25">
      <c r="A116" s="1"/>
      <c r="B116" s="42">
        <v>99</v>
      </c>
      <c r="C116" s="43" t="s">
        <v>123</v>
      </c>
      <c r="D116" s="44" t="s">
        <v>115</v>
      </c>
      <c r="E116" s="45">
        <v>600</v>
      </c>
      <c r="F116" s="46"/>
      <c r="G116" s="47">
        <f t="shared" si="3"/>
        <v>0</v>
      </c>
      <c r="H116" s="38" t="e">
        <f t="shared" si="4"/>
        <v>#DIV/0!</v>
      </c>
      <c r="I116" s="38">
        <v>1.0358346565663601E-3</v>
      </c>
      <c r="J116" s="38">
        <v>1.1509273961848446E-3</v>
      </c>
      <c r="K116" s="39">
        <v>1.2660201358033292E-3</v>
      </c>
      <c r="L116" s="40" t="e">
        <f t="shared" si="5"/>
        <v>#DIV/0!</v>
      </c>
      <c r="M116" s="1"/>
      <c r="N116" s="1"/>
      <c r="O116" s="1"/>
      <c r="P116" s="1"/>
      <c r="Q116" s="1"/>
      <c r="R116" s="1"/>
      <c r="S116" s="1"/>
      <c r="T116" s="1"/>
      <c r="U116" s="1"/>
      <c r="V116" s="1"/>
    </row>
    <row r="117" spans="1:22" customFormat="1" ht="20.100000000000001" customHeight="1" x14ac:dyDescent="0.25">
      <c r="A117" s="1"/>
      <c r="B117" s="42">
        <v>100</v>
      </c>
      <c r="C117" s="43" t="s">
        <v>124</v>
      </c>
      <c r="D117" s="44" t="s">
        <v>21</v>
      </c>
      <c r="E117" s="45">
        <v>2000</v>
      </c>
      <c r="F117" s="46"/>
      <c r="G117" s="47">
        <f t="shared" si="3"/>
        <v>0</v>
      </c>
      <c r="H117" s="38" t="e">
        <f t="shared" si="4"/>
        <v>#DIV/0!</v>
      </c>
      <c r="I117" s="38">
        <v>2.8597732541879947E-4</v>
      </c>
      <c r="J117" s="38">
        <v>3.1775258379866607E-4</v>
      </c>
      <c r="K117" s="39">
        <v>3.4952784217853273E-4</v>
      </c>
      <c r="L117" s="40" t="e">
        <f t="shared" si="5"/>
        <v>#DIV/0!</v>
      </c>
      <c r="M117" s="1"/>
      <c r="N117" s="1"/>
      <c r="O117" s="1"/>
      <c r="P117" s="1"/>
      <c r="Q117" s="1"/>
      <c r="R117" s="1"/>
      <c r="S117" s="1"/>
      <c r="T117" s="1"/>
      <c r="U117" s="1"/>
      <c r="V117" s="1"/>
    </row>
    <row r="118" spans="1:22" customFormat="1" ht="20.100000000000001" customHeight="1" x14ac:dyDescent="0.25">
      <c r="A118" s="1"/>
      <c r="B118" s="42">
        <v>101</v>
      </c>
      <c r="C118" s="43" t="s">
        <v>125</v>
      </c>
      <c r="D118" s="44" t="s">
        <v>21</v>
      </c>
      <c r="E118" s="45">
        <v>2000</v>
      </c>
      <c r="F118" s="46"/>
      <c r="G118" s="47">
        <f t="shared" si="3"/>
        <v>0</v>
      </c>
      <c r="H118" s="38" t="e">
        <f t="shared" si="4"/>
        <v>#DIV/0!</v>
      </c>
      <c r="I118" s="38">
        <v>3.2441643163306382E-4</v>
      </c>
      <c r="J118" s="38">
        <v>3.6046270181451534E-4</v>
      </c>
      <c r="K118" s="39">
        <v>3.965089719959669E-4</v>
      </c>
      <c r="L118" s="40" t="e">
        <f t="shared" si="5"/>
        <v>#DIV/0!</v>
      </c>
      <c r="M118" s="1"/>
      <c r="N118" s="1"/>
      <c r="O118" s="1"/>
      <c r="P118" s="1"/>
      <c r="Q118" s="1"/>
      <c r="R118" s="1"/>
      <c r="S118" s="1"/>
      <c r="T118" s="1"/>
      <c r="U118" s="1"/>
      <c r="V118" s="1"/>
    </row>
    <row r="119" spans="1:22" customFormat="1" x14ac:dyDescent="0.25">
      <c r="A119" s="1"/>
      <c r="B119" s="42">
        <v>102</v>
      </c>
      <c r="C119" s="43" t="s">
        <v>126</v>
      </c>
      <c r="D119" s="44" t="s">
        <v>21</v>
      </c>
      <c r="E119" s="45">
        <v>200</v>
      </c>
      <c r="F119" s="46"/>
      <c r="G119" s="47">
        <f t="shared" si="3"/>
        <v>0</v>
      </c>
      <c r="H119" s="38" t="e">
        <f t="shared" si="4"/>
        <v>#DIV/0!</v>
      </c>
      <c r="I119" s="38">
        <v>3.1524804309490808E-4</v>
      </c>
      <c r="J119" s="38">
        <v>3.5027560343878672E-4</v>
      </c>
      <c r="K119" s="39">
        <v>3.8530316378266542E-4</v>
      </c>
      <c r="L119" s="40" t="e">
        <f t="shared" si="5"/>
        <v>#DIV/0!</v>
      </c>
      <c r="M119" s="1"/>
      <c r="N119" s="1"/>
      <c r="O119" s="1"/>
      <c r="P119" s="1"/>
      <c r="Q119" s="1"/>
      <c r="R119" s="1"/>
      <c r="S119" s="1"/>
      <c r="T119" s="1"/>
      <c r="U119" s="1"/>
      <c r="V119" s="1"/>
    </row>
    <row r="120" spans="1:22" customFormat="1" x14ac:dyDescent="0.25">
      <c r="A120" s="1"/>
      <c r="B120" s="42">
        <v>103</v>
      </c>
      <c r="C120" s="43" t="s">
        <v>127</v>
      </c>
      <c r="D120" s="44" t="s">
        <v>21</v>
      </c>
      <c r="E120" s="45">
        <v>200</v>
      </c>
      <c r="F120" s="46"/>
      <c r="G120" s="47">
        <f t="shared" si="3"/>
        <v>0</v>
      </c>
      <c r="H120" s="38" t="e">
        <f t="shared" si="4"/>
        <v>#DIV/0!</v>
      </c>
      <c r="I120" s="38">
        <v>6.8456258396569654E-4</v>
      </c>
      <c r="J120" s="38">
        <v>7.6062509329521836E-4</v>
      </c>
      <c r="K120" s="39">
        <v>8.3668760262474028E-4</v>
      </c>
      <c r="L120" s="40" t="e">
        <f t="shared" si="5"/>
        <v>#DIV/0!</v>
      </c>
      <c r="M120" s="1"/>
      <c r="N120" s="1"/>
      <c r="O120" s="1"/>
      <c r="P120" s="1"/>
      <c r="Q120" s="1"/>
      <c r="R120" s="1"/>
      <c r="S120" s="1"/>
      <c r="T120" s="1"/>
      <c r="U120" s="1"/>
      <c r="V120" s="1"/>
    </row>
    <row r="121" spans="1:22" customFormat="1" ht="20.100000000000001" customHeight="1" x14ac:dyDescent="0.25">
      <c r="A121" s="1"/>
      <c r="B121" s="42">
        <v>104</v>
      </c>
      <c r="C121" s="43" t="s">
        <v>128</v>
      </c>
      <c r="D121" s="44" t="s">
        <v>21</v>
      </c>
      <c r="E121" s="45">
        <v>50</v>
      </c>
      <c r="F121" s="46"/>
      <c r="G121" s="47">
        <f t="shared" si="3"/>
        <v>0</v>
      </c>
      <c r="H121" s="38" t="e">
        <f t="shared" si="4"/>
        <v>#DIV/0!</v>
      </c>
      <c r="I121" s="38">
        <v>8.2928311188309106E-5</v>
      </c>
      <c r="J121" s="38">
        <v>9.2142567987010113E-5</v>
      </c>
      <c r="K121" s="39">
        <v>1.0135682478571113E-4</v>
      </c>
      <c r="L121" s="40" t="e">
        <f t="shared" si="5"/>
        <v>#DIV/0!</v>
      </c>
      <c r="M121" s="1"/>
      <c r="N121" s="1"/>
      <c r="O121" s="1"/>
      <c r="P121" s="1"/>
      <c r="Q121" s="1"/>
      <c r="R121" s="1"/>
      <c r="S121" s="1"/>
      <c r="T121" s="1"/>
      <c r="U121" s="1"/>
      <c r="V121" s="1"/>
    </row>
    <row r="122" spans="1:22" customFormat="1" ht="20.100000000000001" customHeight="1" x14ac:dyDescent="0.25">
      <c r="A122" s="1"/>
      <c r="B122" s="42">
        <v>105</v>
      </c>
      <c r="C122" s="43" t="s">
        <v>129</v>
      </c>
      <c r="D122" s="44" t="s">
        <v>21</v>
      </c>
      <c r="E122" s="45">
        <v>50</v>
      </c>
      <c r="F122" s="46"/>
      <c r="G122" s="47">
        <f t="shared" si="3"/>
        <v>0</v>
      </c>
      <c r="H122" s="38" t="e">
        <f t="shared" si="4"/>
        <v>#DIV/0!</v>
      </c>
      <c r="I122" s="38">
        <v>9.6028399190820085E-5</v>
      </c>
      <c r="J122" s="38">
        <v>1.0669822132313342E-4</v>
      </c>
      <c r="K122" s="39">
        <v>1.1736804345544677E-4</v>
      </c>
      <c r="L122" s="40" t="e">
        <f t="shared" si="5"/>
        <v>#DIV/0!</v>
      </c>
      <c r="M122" s="1"/>
      <c r="N122" s="1"/>
      <c r="O122" s="1"/>
      <c r="P122" s="1"/>
      <c r="Q122" s="1"/>
      <c r="R122" s="1"/>
      <c r="S122" s="1"/>
      <c r="T122" s="1"/>
      <c r="U122" s="1"/>
      <c r="V122" s="1"/>
    </row>
    <row r="123" spans="1:22" customFormat="1" ht="20.100000000000001" customHeight="1" x14ac:dyDescent="0.25">
      <c r="A123" s="1"/>
      <c r="B123" s="42">
        <v>106</v>
      </c>
      <c r="C123" s="43" t="s">
        <v>130</v>
      </c>
      <c r="D123" s="44" t="s">
        <v>21</v>
      </c>
      <c r="E123" s="45">
        <v>50</v>
      </c>
      <c r="F123" s="46"/>
      <c r="G123" s="47">
        <f t="shared" si="3"/>
        <v>0</v>
      </c>
      <c r="H123" s="38" t="e">
        <f t="shared" si="4"/>
        <v>#DIV/0!</v>
      </c>
      <c r="I123" s="38">
        <v>1.623257062380104E-4</v>
      </c>
      <c r="J123" s="38">
        <v>1.8036189582001154E-4</v>
      </c>
      <c r="K123" s="39">
        <v>1.9839808540201271E-4</v>
      </c>
      <c r="L123" s="40" t="e">
        <f t="shared" si="5"/>
        <v>#DIV/0!</v>
      </c>
      <c r="M123" s="1"/>
      <c r="N123" s="1"/>
      <c r="O123" s="1"/>
      <c r="P123" s="1"/>
      <c r="Q123" s="1"/>
      <c r="R123" s="1"/>
      <c r="S123" s="1"/>
      <c r="T123" s="1"/>
      <c r="U123" s="1"/>
      <c r="V123" s="1"/>
    </row>
    <row r="124" spans="1:22" customFormat="1" ht="20.100000000000001" customHeight="1" x14ac:dyDescent="0.25">
      <c r="A124" s="1"/>
      <c r="B124" s="42">
        <v>107</v>
      </c>
      <c r="C124" s="43" t="s">
        <v>131</v>
      </c>
      <c r="D124" s="44" t="s">
        <v>21</v>
      </c>
      <c r="E124" s="45">
        <v>1000</v>
      </c>
      <c r="F124" s="46"/>
      <c r="G124" s="47">
        <f t="shared" si="3"/>
        <v>0</v>
      </c>
      <c r="H124" s="38" t="e">
        <f t="shared" si="4"/>
        <v>#DIV/0!</v>
      </c>
      <c r="I124" s="38">
        <v>3.6820934137325869E-4</v>
      </c>
      <c r="J124" s="38">
        <v>4.0912149041473186E-4</v>
      </c>
      <c r="K124" s="39">
        <v>4.5003363945620507E-4</v>
      </c>
      <c r="L124" s="40" t="e">
        <f t="shared" si="5"/>
        <v>#DIV/0!</v>
      </c>
      <c r="M124" s="1"/>
      <c r="N124" s="1"/>
      <c r="O124" s="1"/>
      <c r="P124" s="1"/>
      <c r="Q124" s="1"/>
      <c r="R124" s="1"/>
      <c r="S124" s="1"/>
      <c r="T124" s="1"/>
      <c r="U124" s="1"/>
      <c r="V124" s="1"/>
    </row>
    <row r="125" spans="1:22" customFormat="1" ht="20.100000000000001" customHeight="1" x14ac:dyDescent="0.25">
      <c r="A125" s="1"/>
      <c r="B125" s="42">
        <v>108</v>
      </c>
      <c r="C125" s="43" t="s">
        <v>132</v>
      </c>
      <c r="D125" s="44" t="s">
        <v>21</v>
      </c>
      <c r="E125" s="45">
        <v>1000</v>
      </c>
      <c r="F125" s="46"/>
      <c r="G125" s="47">
        <f t="shared" si="3"/>
        <v>0</v>
      </c>
      <c r="H125" s="38" t="e">
        <f t="shared" si="4"/>
        <v>#DIV/0!</v>
      </c>
      <c r="I125" s="38">
        <v>1.5086898025880294E-4</v>
      </c>
      <c r="J125" s="38">
        <v>1.6763220028755883E-4</v>
      </c>
      <c r="K125" s="39">
        <v>1.8439542031631472E-4</v>
      </c>
      <c r="L125" s="40" t="e">
        <f t="shared" si="5"/>
        <v>#DIV/0!</v>
      </c>
      <c r="M125" s="1"/>
      <c r="N125" s="1"/>
      <c r="O125" s="1"/>
      <c r="P125" s="1"/>
      <c r="Q125" s="1"/>
      <c r="R125" s="1"/>
      <c r="S125" s="1"/>
      <c r="T125" s="1"/>
      <c r="U125" s="1"/>
      <c r="V125" s="1"/>
    </row>
    <row r="126" spans="1:22" customFormat="1" ht="20.100000000000001" customHeight="1" x14ac:dyDescent="0.25">
      <c r="A126" s="1"/>
      <c r="B126" s="42">
        <v>109</v>
      </c>
      <c r="C126" s="43" t="s">
        <v>133</v>
      </c>
      <c r="D126" s="44" t="s">
        <v>21</v>
      </c>
      <c r="E126" s="45">
        <v>1000</v>
      </c>
      <c r="F126" s="46"/>
      <c r="G126" s="47">
        <f t="shared" si="3"/>
        <v>0</v>
      </c>
      <c r="H126" s="38" t="e">
        <f t="shared" si="4"/>
        <v>#DIV/0!</v>
      </c>
      <c r="I126" s="38">
        <v>1.8419490333032479E-4</v>
      </c>
      <c r="J126" s="38">
        <v>2.0466100370036087E-4</v>
      </c>
      <c r="K126" s="39">
        <v>2.2512710407039698E-4</v>
      </c>
      <c r="L126" s="40" t="e">
        <f t="shared" si="5"/>
        <v>#DIV/0!</v>
      </c>
      <c r="M126" s="1"/>
      <c r="N126" s="1"/>
      <c r="O126" s="1"/>
      <c r="P126" s="1"/>
      <c r="Q126" s="1"/>
      <c r="R126" s="1"/>
      <c r="S126" s="1"/>
      <c r="T126" s="1"/>
      <c r="U126" s="1"/>
      <c r="V126" s="1"/>
    </row>
    <row r="127" spans="1:22" customFormat="1" ht="20.100000000000001" customHeight="1" x14ac:dyDescent="0.25">
      <c r="A127" s="1"/>
      <c r="B127" s="42">
        <v>110</v>
      </c>
      <c r="C127" s="43" t="s">
        <v>134</v>
      </c>
      <c r="D127" s="44" t="s">
        <v>21</v>
      </c>
      <c r="E127" s="45">
        <v>500</v>
      </c>
      <c r="F127" s="46"/>
      <c r="G127" s="47">
        <f t="shared" si="3"/>
        <v>0</v>
      </c>
      <c r="H127" s="38" t="e">
        <f t="shared" si="4"/>
        <v>#DIV/0!</v>
      </c>
      <c r="I127" s="38">
        <v>4.1583713847051035E-4</v>
      </c>
      <c r="J127" s="38">
        <v>4.620412649672337E-4</v>
      </c>
      <c r="K127" s="39">
        <v>5.0824539146395711E-4</v>
      </c>
      <c r="L127" s="40" t="e">
        <f t="shared" si="5"/>
        <v>#DIV/0!</v>
      </c>
      <c r="M127" s="1"/>
      <c r="N127" s="1"/>
      <c r="O127" s="1"/>
      <c r="P127" s="1"/>
      <c r="Q127" s="1"/>
      <c r="R127" s="1"/>
      <c r="S127" s="1"/>
      <c r="T127" s="1"/>
      <c r="U127" s="1"/>
      <c r="V127" s="1"/>
    </row>
    <row r="128" spans="1:22" customFormat="1" ht="20.100000000000001" customHeight="1" x14ac:dyDescent="0.25">
      <c r="A128" s="1"/>
      <c r="B128" s="42">
        <v>111</v>
      </c>
      <c r="C128" s="43" t="s">
        <v>135</v>
      </c>
      <c r="D128" s="44" t="s">
        <v>21</v>
      </c>
      <c r="E128" s="45">
        <v>500</v>
      </c>
      <c r="F128" s="46"/>
      <c r="G128" s="47">
        <f t="shared" si="3"/>
        <v>0</v>
      </c>
      <c r="H128" s="38" t="e">
        <f t="shared" si="4"/>
        <v>#DIV/0!</v>
      </c>
      <c r="I128" s="38">
        <v>9.4308151435701062E-5</v>
      </c>
      <c r="J128" s="38">
        <v>1.0478683492855674E-4</v>
      </c>
      <c r="K128" s="39">
        <v>1.1526551842141242E-4</v>
      </c>
      <c r="L128" s="40" t="e">
        <f t="shared" si="5"/>
        <v>#DIV/0!</v>
      </c>
      <c r="M128" s="1"/>
      <c r="N128" s="1"/>
      <c r="O128" s="1"/>
      <c r="P128" s="1"/>
      <c r="Q128" s="1"/>
      <c r="R128" s="1"/>
      <c r="S128" s="1"/>
      <c r="T128" s="1"/>
      <c r="U128" s="1"/>
      <c r="V128" s="1"/>
    </row>
    <row r="129" spans="1:22" customFormat="1" ht="20.100000000000001" customHeight="1" x14ac:dyDescent="0.25">
      <c r="A129" s="1"/>
      <c r="B129" s="42">
        <v>112</v>
      </c>
      <c r="C129" s="43" t="s">
        <v>136</v>
      </c>
      <c r="D129" s="44" t="s">
        <v>21</v>
      </c>
      <c r="E129" s="45">
        <v>500</v>
      </c>
      <c r="F129" s="46"/>
      <c r="G129" s="47">
        <f t="shared" si="3"/>
        <v>0</v>
      </c>
      <c r="H129" s="38" t="e">
        <f t="shared" si="4"/>
        <v>#DIV/0!</v>
      </c>
      <c r="I129" s="38">
        <v>1.6890047022394495E-4</v>
      </c>
      <c r="J129" s="38">
        <v>1.8766718913771659E-4</v>
      </c>
      <c r="K129" s="39">
        <v>2.0643390805148826E-4</v>
      </c>
      <c r="L129" s="40" t="e">
        <f t="shared" si="5"/>
        <v>#DIV/0!</v>
      </c>
      <c r="M129" s="1"/>
      <c r="N129" s="1"/>
      <c r="O129" s="1"/>
      <c r="P129" s="1"/>
      <c r="Q129" s="1"/>
      <c r="R129" s="1"/>
      <c r="S129" s="1"/>
      <c r="T129" s="1"/>
      <c r="U129" s="1"/>
      <c r="V129" s="1"/>
    </row>
    <row r="130" spans="1:22" customFormat="1" ht="20.100000000000001" customHeight="1" x14ac:dyDescent="0.25">
      <c r="A130" s="1"/>
      <c r="B130" s="42">
        <v>113</v>
      </c>
      <c r="C130" s="43" t="s">
        <v>137</v>
      </c>
      <c r="D130" s="44" t="s">
        <v>102</v>
      </c>
      <c r="E130" s="45">
        <v>80</v>
      </c>
      <c r="F130" s="46"/>
      <c r="G130" s="47">
        <f t="shared" si="3"/>
        <v>0</v>
      </c>
      <c r="H130" s="38" t="e">
        <f t="shared" si="4"/>
        <v>#DIV/0!</v>
      </c>
      <c r="I130" s="38">
        <v>4.6030679303842104E-5</v>
      </c>
      <c r="J130" s="38">
        <v>5.1145199226491226E-5</v>
      </c>
      <c r="K130" s="39">
        <v>5.6259719149140355E-5</v>
      </c>
      <c r="L130" s="40" t="e">
        <f t="shared" si="5"/>
        <v>#DIV/0!</v>
      </c>
      <c r="M130" s="1"/>
      <c r="N130" s="1"/>
      <c r="O130" s="1"/>
      <c r="P130" s="1"/>
      <c r="Q130" s="1"/>
      <c r="R130" s="1"/>
      <c r="S130" s="1"/>
      <c r="T130" s="1"/>
      <c r="U130" s="1"/>
      <c r="V130" s="1"/>
    </row>
    <row r="131" spans="1:22" customFormat="1" ht="20.100000000000001" customHeight="1" x14ac:dyDescent="0.25">
      <c r="A131" s="1"/>
      <c r="B131" s="42">
        <v>114</v>
      </c>
      <c r="C131" s="43" t="s">
        <v>138</v>
      </c>
      <c r="D131" s="44" t="s">
        <v>102</v>
      </c>
      <c r="E131" s="45">
        <v>80</v>
      </c>
      <c r="F131" s="46"/>
      <c r="G131" s="47">
        <f t="shared" si="3"/>
        <v>0</v>
      </c>
      <c r="H131" s="38" t="e">
        <f t="shared" si="4"/>
        <v>#DIV/0!</v>
      </c>
      <c r="I131" s="38">
        <v>1.0031223154719671E-4</v>
      </c>
      <c r="J131" s="38">
        <v>1.1145803505244078E-4</v>
      </c>
      <c r="K131" s="39">
        <v>1.2260383855768487E-4</v>
      </c>
      <c r="L131" s="40" t="e">
        <f t="shared" si="5"/>
        <v>#DIV/0!</v>
      </c>
      <c r="M131" s="1"/>
      <c r="N131" s="1"/>
      <c r="O131" s="1"/>
      <c r="P131" s="1"/>
      <c r="Q131" s="1"/>
      <c r="R131" s="1"/>
      <c r="S131" s="1"/>
      <c r="T131" s="1"/>
      <c r="U131" s="1"/>
      <c r="V131" s="1"/>
    </row>
    <row r="132" spans="1:22" customFormat="1" ht="20.100000000000001" customHeight="1" x14ac:dyDescent="0.25">
      <c r="A132" s="1"/>
      <c r="B132" s="42">
        <v>115</v>
      </c>
      <c r="C132" s="43" t="s">
        <v>139</v>
      </c>
      <c r="D132" s="44" t="s">
        <v>21</v>
      </c>
      <c r="E132" s="45">
        <v>50</v>
      </c>
      <c r="F132" s="46"/>
      <c r="G132" s="47">
        <f t="shared" si="3"/>
        <v>0</v>
      </c>
      <c r="H132" s="38" t="e">
        <f t="shared" si="4"/>
        <v>#DIV/0!</v>
      </c>
      <c r="I132" s="38">
        <v>4.7147627843519804E-4</v>
      </c>
      <c r="J132" s="38">
        <v>5.2386253159466449E-4</v>
      </c>
      <c r="K132" s="39">
        <v>5.7624878475413094E-4</v>
      </c>
      <c r="L132" s="40" t="e">
        <f t="shared" si="5"/>
        <v>#DIV/0!</v>
      </c>
      <c r="M132" s="1"/>
      <c r="N132" s="1"/>
      <c r="O132" s="1"/>
      <c r="P132" s="1"/>
      <c r="Q132" s="1"/>
      <c r="R132" s="1"/>
      <c r="S132" s="1"/>
      <c r="T132" s="1"/>
      <c r="U132" s="1"/>
      <c r="V132" s="1"/>
    </row>
    <row r="133" spans="1:22" customFormat="1" ht="20.100000000000001" customHeight="1" x14ac:dyDescent="0.25">
      <c r="A133" s="1"/>
      <c r="B133" s="51">
        <v>116</v>
      </c>
      <c r="C133" s="48" t="s">
        <v>140</v>
      </c>
      <c r="D133" s="49" t="s">
        <v>21</v>
      </c>
      <c r="E133" s="50">
        <v>50</v>
      </c>
      <c r="F133" s="46"/>
      <c r="G133" s="47">
        <f t="shared" si="3"/>
        <v>0</v>
      </c>
      <c r="H133" s="38" t="e">
        <f t="shared" si="4"/>
        <v>#DIV/0!</v>
      </c>
      <c r="I133" s="38">
        <v>1.2142967792672335E-5</v>
      </c>
      <c r="J133" s="38">
        <v>1.3492186436302595E-5</v>
      </c>
      <c r="K133" s="39">
        <v>1.4841405079932855E-5</v>
      </c>
      <c r="L133" s="40" t="e">
        <f t="shared" si="5"/>
        <v>#DIV/0!</v>
      </c>
      <c r="M133" s="1"/>
      <c r="N133" s="1"/>
      <c r="O133" s="1"/>
      <c r="P133" s="1"/>
      <c r="Q133" s="1"/>
      <c r="R133" s="1"/>
      <c r="S133" s="1"/>
      <c r="T133" s="1"/>
      <c r="U133" s="1"/>
      <c r="V133" s="1"/>
    </row>
    <row r="134" spans="1:22" customFormat="1" ht="20.100000000000001" customHeight="1" x14ac:dyDescent="0.25">
      <c r="A134" s="1"/>
      <c r="B134" s="42">
        <v>117</v>
      </c>
      <c r="C134" s="43" t="s">
        <v>141</v>
      </c>
      <c r="D134" s="44" t="s">
        <v>21</v>
      </c>
      <c r="E134" s="45">
        <v>25</v>
      </c>
      <c r="F134" s="46"/>
      <c r="G134" s="47">
        <f t="shared" si="3"/>
        <v>0</v>
      </c>
      <c r="H134" s="38" t="e">
        <f t="shared" si="4"/>
        <v>#DIV/0!</v>
      </c>
      <c r="I134" s="38">
        <v>8.802946331189226E-6</v>
      </c>
      <c r="J134" s="38">
        <v>9.7810514790991394E-6</v>
      </c>
      <c r="K134" s="39">
        <v>1.0759156627009055E-5</v>
      </c>
      <c r="L134" s="40" t="e">
        <f t="shared" si="5"/>
        <v>#DIV/0!</v>
      </c>
      <c r="M134" s="1"/>
      <c r="N134" s="1"/>
      <c r="O134" s="1"/>
      <c r="P134" s="1"/>
      <c r="Q134" s="1"/>
      <c r="R134" s="1"/>
      <c r="S134" s="1"/>
      <c r="T134" s="1"/>
      <c r="U134" s="1"/>
      <c r="V134" s="1"/>
    </row>
    <row r="135" spans="1:22" customFormat="1" ht="20.100000000000001" customHeight="1" x14ac:dyDescent="0.25">
      <c r="A135" s="1"/>
      <c r="B135" s="42">
        <v>118</v>
      </c>
      <c r="C135" s="43" t="s">
        <v>142</v>
      </c>
      <c r="D135" s="44" t="s">
        <v>21</v>
      </c>
      <c r="E135" s="45">
        <v>25</v>
      </c>
      <c r="F135" s="46"/>
      <c r="G135" s="47">
        <f t="shared" si="3"/>
        <v>0</v>
      </c>
      <c r="H135" s="38" t="e">
        <f t="shared" si="4"/>
        <v>#DIV/0!</v>
      </c>
      <c r="I135" s="38">
        <v>8.6675973656460408E-6</v>
      </c>
      <c r="J135" s="38">
        <v>9.6306637396067109E-6</v>
      </c>
      <c r="K135" s="39">
        <v>1.0593730113567383E-5</v>
      </c>
      <c r="L135" s="40" t="e">
        <f t="shared" si="5"/>
        <v>#DIV/0!</v>
      </c>
      <c r="M135" s="1"/>
      <c r="N135" s="1"/>
      <c r="O135" s="1"/>
      <c r="P135" s="1"/>
      <c r="Q135" s="1"/>
      <c r="R135" s="1"/>
      <c r="S135" s="1"/>
      <c r="T135" s="1"/>
      <c r="U135" s="1"/>
      <c r="V135" s="1"/>
    </row>
    <row r="136" spans="1:22" customFormat="1" ht="20.100000000000001" customHeight="1" x14ac:dyDescent="0.25">
      <c r="A136" s="1"/>
      <c r="B136" s="42">
        <v>119</v>
      </c>
      <c r="C136" s="43" t="s">
        <v>143</v>
      </c>
      <c r="D136" s="44" t="s">
        <v>21</v>
      </c>
      <c r="E136" s="45">
        <v>50</v>
      </c>
      <c r="F136" s="46"/>
      <c r="G136" s="47">
        <f t="shared" si="3"/>
        <v>0</v>
      </c>
      <c r="H136" s="38" t="e">
        <f t="shared" si="4"/>
        <v>#DIV/0!</v>
      </c>
      <c r="I136" s="38">
        <v>2.2288590900823898E-5</v>
      </c>
      <c r="J136" s="38">
        <v>2.4765101000915443E-5</v>
      </c>
      <c r="K136" s="39">
        <v>2.7241611101006989E-5</v>
      </c>
      <c r="L136" s="40" t="e">
        <f t="shared" si="5"/>
        <v>#DIV/0!</v>
      </c>
      <c r="M136" s="1"/>
      <c r="N136" s="1"/>
      <c r="O136" s="1"/>
      <c r="P136" s="1"/>
      <c r="Q136" s="1"/>
      <c r="R136" s="1"/>
      <c r="S136" s="1"/>
      <c r="T136" s="1"/>
      <c r="U136" s="1"/>
      <c r="V136" s="1"/>
    </row>
    <row r="137" spans="1:22" customFormat="1" ht="20.100000000000001" customHeight="1" x14ac:dyDescent="0.25">
      <c r="A137" s="1"/>
      <c r="B137" s="42">
        <v>120</v>
      </c>
      <c r="C137" s="43" t="s">
        <v>144</v>
      </c>
      <c r="D137" s="44" t="s">
        <v>21</v>
      </c>
      <c r="E137" s="45">
        <v>50</v>
      </c>
      <c r="F137" s="46"/>
      <c r="G137" s="47">
        <f t="shared" si="3"/>
        <v>0</v>
      </c>
      <c r="H137" s="38" t="e">
        <f t="shared" si="4"/>
        <v>#DIV/0!</v>
      </c>
      <c r="I137" s="38">
        <v>2.0818174777936694E-5</v>
      </c>
      <c r="J137" s="38">
        <v>2.313130530881855E-5</v>
      </c>
      <c r="K137" s="39">
        <v>2.5444435839700406E-5</v>
      </c>
      <c r="L137" s="40" t="e">
        <f t="shared" si="5"/>
        <v>#DIV/0!</v>
      </c>
      <c r="M137" s="1"/>
      <c r="N137" s="1"/>
      <c r="O137" s="1"/>
      <c r="P137" s="1"/>
      <c r="Q137" s="1"/>
      <c r="R137" s="1"/>
      <c r="S137" s="1"/>
      <c r="T137" s="1"/>
      <c r="U137" s="1"/>
      <c r="V137" s="1"/>
    </row>
    <row r="138" spans="1:22" customFormat="1" ht="20.100000000000001" customHeight="1" x14ac:dyDescent="0.25">
      <c r="A138" s="1"/>
      <c r="B138" s="42">
        <v>121</v>
      </c>
      <c r="C138" s="43" t="s">
        <v>145</v>
      </c>
      <c r="D138" s="44" t="s">
        <v>146</v>
      </c>
      <c r="E138" s="45">
        <v>200</v>
      </c>
      <c r="F138" s="46"/>
      <c r="G138" s="47">
        <f t="shared" si="3"/>
        <v>0</v>
      </c>
      <c r="H138" s="38" t="e">
        <f t="shared" si="4"/>
        <v>#DIV/0!</v>
      </c>
      <c r="I138" s="38">
        <v>7.5915730895777218E-5</v>
      </c>
      <c r="J138" s="38">
        <v>8.4350812106419131E-5</v>
      </c>
      <c r="K138" s="39">
        <v>9.2785893317061057E-5</v>
      </c>
      <c r="L138" s="40" t="e">
        <f t="shared" si="5"/>
        <v>#DIV/0!</v>
      </c>
      <c r="M138" s="1"/>
      <c r="N138" s="1"/>
      <c r="O138" s="1"/>
      <c r="P138" s="1"/>
      <c r="Q138" s="1"/>
      <c r="R138" s="1"/>
      <c r="S138" s="1"/>
      <c r="T138" s="1"/>
      <c r="U138" s="1"/>
      <c r="V138" s="1"/>
    </row>
    <row r="139" spans="1:22" customFormat="1" ht="20.100000000000001" customHeight="1" x14ac:dyDescent="0.25">
      <c r="A139" s="1"/>
      <c r="B139" s="42">
        <v>122</v>
      </c>
      <c r="C139" s="43" t="s">
        <v>147</v>
      </c>
      <c r="D139" s="44" t="s">
        <v>21</v>
      </c>
      <c r="E139" s="45">
        <v>40</v>
      </c>
      <c r="F139" s="46"/>
      <c r="G139" s="47">
        <f t="shared" si="3"/>
        <v>0</v>
      </c>
      <c r="H139" s="38" t="e">
        <f t="shared" si="4"/>
        <v>#DIV/0!</v>
      </c>
      <c r="I139" s="38">
        <v>1.4807778381382345E-5</v>
      </c>
      <c r="J139" s="38">
        <v>1.6453087090424827E-5</v>
      </c>
      <c r="K139" s="39">
        <v>1.8098395799467313E-5</v>
      </c>
      <c r="L139" s="40" t="e">
        <f t="shared" si="5"/>
        <v>#DIV/0!</v>
      </c>
      <c r="M139" s="1"/>
      <c r="N139" s="1"/>
      <c r="O139" s="1"/>
      <c r="P139" s="1"/>
      <c r="Q139" s="1"/>
      <c r="R139" s="1"/>
      <c r="S139" s="1"/>
      <c r="T139" s="1"/>
      <c r="U139" s="1"/>
      <c r="V139" s="1"/>
    </row>
    <row r="140" spans="1:22" customFormat="1" ht="20.100000000000001" customHeight="1" x14ac:dyDescent="0.25">
      <c r="A140" s="1"/>
      <c r="B140" s="42">
        <v>123</v>
      </c>
      <c r="C140" s="43" t="s">
        <v>148</v>
      </c>
      <c r="D140" s="44" t="s">
        <v>21</v>
      </c>
      <c r="E140" s="45">
        <v>40</v>
      </c>
      <c r="F140" s="46"/>
      <c r="G140" s="47">
        <f t="shared" si="3"/>
        <v>0</v>
      </c>
      <c r="H140" s="38" t="e">
        <f t="shared" si="4"/>
        <v>#DIV/0!</v>
      </c>
      <c r="I140" s="38">
        <v>1.9479423120975107E-5</v>
      </c>
      <c r="J140" s="38">
        <v>2.1643803467750119E-5</v>
      </c>
      <c r="K140" s="39">
        <v>2.3808183814525134E-5</v>
      </c>
      <c r="L140" s="40" t="e">
        <f t="shared" si="5"/>
        <v>#DIV/0!</v>
      </c>
      <c r="M140" s="1"/>
      <c r="N140" s="1"/>
      <c r="O140" s="1"/>
      <c r="P140" s="1"/>
      <c r="Q140" s="1"/>
      <c r="R140" s="1"/>
      <c r="S140" s="1"/>
      <c r="T140" s="1"/>
      <c r="U140" s="1"/>
      <c r="V140" s="1"/>
    </row>
    <row r="141" spans="1:22" customFormat="1" ht="30" x14ac:dyDescent="0.25">
      <c r="A141" s="1"/>
      <c r="B141" s="42">
        <v>124</v>
      </c>
      <c r="C141" s="43" t="s">
        <v>149</v>
      </c>
      <c r="D141" s="44" t="s">
        <v>95</v>
      </c>
      <c r="E141" s="45">
        <v>150</v>
      </c>
      <c r="F141" s="46"/>
      <c r="G141" s="47">
        <f t="shared" si="3"/>
        <v>0</v>
      </c>
      <c r="H141" s="38" t="e">
        <f t="shared" si="4"/>
        <v>#DIV/0!</v>
      </c>
      <c r="I141" s="38">
        <v>6.5397405612535077E-4</v>
      </c>
      <c r="J141" s="38">
        <v>7.266378401392786E-4</v>
      </c>
      <c r="K141" s="39">
        <v>7.9930162415320653E-4</v>
      </c>
      <c r="L141" s="40" t="e">
        <f t="shared" si="5"/>
        <v>#DIV/0!</v>
      </c>
      <c r="M141" s="1"/>
      <c r="N141" s="1"/>
      <c r="O141" s="1"/>
      <c r="P141" s="1"/>
      <c r="Q141" s="1"/>
      <c r="R141" s="1"/>
      <c r="S141" s="1"/>
      <c r="T141" s="1"/>
      <c r="U141" s="1"/>
      <c r="V141" s="1"/>
    </row>
    <row r="142" spans="1:22" customFormat="1" ht="30" x14ac:dyDescent="0.25">
      <c r="A142" s="1"/>
      <c r="B142" s="42">
        <v>125</v>
      </c>
      <c r="C142" s="43" t="s">
        <v>150</v>
      </c>
      <c r="D142" s="44" t="s">
        <v>17</v>
      </c>
      <c r="E142" s="45">
        <v>50</v>
      </c>
      <c r="F142" s="46"/>
      <c r="G142" s="47">
        <f t="shared" si="3"/>
        <v>0</v>
      </c>
      <c r="H142" s="38" t="e">
        <f t="shared" si="4"/>
        <v>#DIV/0!</v>
      </c>
      <c r="I142" s="38">
        <v>2.3129935109414285E-4</v>
      </c>
      <c r="J142" s="38">
        <v>2.5699927899349204E-4</v>
      </c>
      <c r="K142" s="39">
        <v>2.8269920689284126E-4</v>
      </c>
      <c r="L142" s="40" t="e">
        <f t="shared" si="5"/>
        <v>#DIV/0!</v>
      </c>
      <c r="M142" s="1"/>
      <c r="N142" s="1"/>
      <c r="O142" s="1"/>
      <c r="P142" s="1"/>
      <c r="Q142" s="1"/>
      <c r="R142" s="1"/>
      <c r="S142" s="1"/>
      <c r="T142" s="1"/>
      <c r="U142" s="1"/>
      <c r="V142" s="1"/>
    </row>
    <row r="143" spans="1:22" customFormat="1" x14ac:dyDescent="0.25">
      <c r="A143" s="1"/>
      <c r="B143" s="42">
        <v>126</v>
      </c>
      <c r="C143" s="43" t="s">
        <v>151</v>
      </c>
      <c r="D143" s="44" t="s">
        <v>21</v>
      </c>
      <c r="E143" s="45">
        <v>50</v>
      </c>
      <c r="F143" s="46"/>
      <c r="G143" s="47">
        <f t="shared" si="3"/>
        <v>0</v>
      </c>
      <c r="H143" s="38" t="e">
        <f t="shared" si="4"/>
        <v>#DIV/0!</v>
      </c>
      <c r="I143" s="38">
        <v>7.7870771509178769E-6</v>
      </c>
      <c r="J143" s="38">
        <v>8.6523079454643075E-6</v>
      </c>
      <c r="K143" s="39">
        <v>9.5175387400107398E-6</v>
      </c>
      <c r="L143" s="40" t="e">
        <f t="shared" si="5"/>
        <v>#DIV/0!</v>
      </c>
      <c r="M143" s="1"/>
      <c r="N143" s="1"/>
      <c r="O143" s="1"/>
      <c r="P143" s="1"/>
      <c r="Q143" s="1"/>
      <c r="R143" s="1"/>
      <c r="S143" s="1"/>
      <c r="T143" s="1"/>
      <c r="U143" s="1"/>
      <c r="V143" s="1"/>
    </row>
    <row r="144" spans="1:22" customFormat="1" ht="20.100000000000001" customHeight="1" x14ac:dyDescent="0.25">
      <c r="A144" s="1"/>
      <c r="B144" s="42">
        <v>127</v>
      </c>
      <c r="C144" s="43" t="s">
        <v>152</v>
      </c>
      <c r="D144" s="44" t="s">
        <v>21</v>
      </c>
      <c r="E144" s="45">
        <v>50</v>
      </c>
      <c r="F144" s="46"/>
      <c r="G144" s="47">
        <f t="shared" si="3"/>
        <v>0</v>
      </c>
      <c r="H144" s="38" t="e">
        <f t="shared" si="4"/>
        <v>#DIV/0!</v>
      </c>
      <c r="I144" s="38">
        <v>9.8395314225756494E-5</v>
      </c>
      <c r="J144" s="38">
        <v>1.0932812691750722E-4</v>
      </c>
      <c r="K144" s="39">
        <v>1.2026093960925796E-4</v>
      </c>
      <c r="L144" s="40" t="e">
        <f t="shared" si="5"/>
        <v>#DIV/0!</v>
      </c>
      <c r="M144" s="1"/>
      <c r="N144" s="1"/>
      <c r="O144" s="1"/>
      <c r="P144" s="1"/>
      <c r="Q144" s="1"/>
      <c r="R144" s="1"/>
      <c r="S144" s="1"/>
      <c r="T144" s="1"/>
      <c r="U144" s="1"/>
      <c r="V144" s="1"/>
    </row>
    <row r="145" spans="1:22" customFormat="1" ht="20.100000000000001" customHeight="1" x14ac:dyDescent="0.25">
      <c r="A145" s="1"/>
      <c r="B145" s="42">
        <v>128</v>
      </c>
      <c r="C145" s="43" t="s">
        <v>153</v>
      </c>
      <c r="D145" s="44" t="s">
        <v>17</v>
      </c>
      <c r="E145" s="45">
        <v>50</v>
      </c>
      <c r="F145" s="46"/>
      <c r="G145" s="47">
        <f t="shared" si="3"/>
        <v>0</v>
      </c>
      <c r="H145" s="38" t="e">
        <f t="shared" si="4"/>
        <v>#DIV/0!</v>
      </c>
      <c r="I145" s="38">
        <v>4.507966483622687E-5</v>
      </c>
      <c r="J145" s="38">
        <v>5.0088516484696522E-5</v>
      </c>
      <c r="K145" s="39">
        <v>5.5097368133166181E-5</v>
      </c>
      <c r="L145" s="40" t="e">
        <f t="shared" si="5"/>
        <v>#DIV/0!</v>
      </c>
      <c r="M145" s="1"/>
      <c r="N145" s="1"/>
      <c r="O145" s="1"/>
      <c r="P145" s="1"/>
      <c r="Q145" s="1"/>
      <c r="R145" s="1"/>
      <c r="S145" s="1"/>
      <c r="T145" s="1"/>
      <c r="U145" s="1"/>
      <c r="V145" s="1"/>
    </row>
    <row r="146" spans="1:22" customFormat="1" ht="20.100000000000001" customHeight="1" x14ac:dyDescent="0.25">
      <c r="A146" s="1"/>
      <c r="B146" s="42">
        <v>129</v>
      </c>
      <c r="C146" s="43" t="s">
        <v>154</v>
      </c>
      <c r="D146" s="44" t="s">
        <v>21</v>
      </c>
      <c r="E146" s="45">
        <v>50</v>
      </c>
      <c r="F146" s="46"/>
      <c r="G146" s="47">
        <f t="shared" si="3"/>
        <v>0</v>
      </c>
      <c r="H146" s="38" t="e">
        <f t="shared" si="4"/>
        <v>#DIV/0!</v>
      </c>
      <c r="I146" s="38">
        <v>1.9133606514012267E-4</v>
      </c>
      <c r="J146" s="38">
        <v>2.1259562793346962E-4</v>
      </c>
      <c r="K146" s="39">
        <v>2.338551907268166E-4</v>
      </c>
      <c r="L146" s="40" t="e">
        <f t="shared" si="5"/>
        <v>#DIV/0!</v>
      </c>
      <c r="M146" s="1"/>
      <c r="N146" s="1"/>
      <c r="O146" s="1"/>
      <c r="P146" s="1"/>
      <c r="Q146" s="1"/>
      <c r="R146" s="1"/>
      <c r="S146" s="1"/>
      <c r="T146" s="1"/>
      <c r="U146" s="1"/>
      <c r="V146" s="1"/>
    </row>
    <row r="147" spans="1:22" customFormat="1" ht="20.100000000000001" customHeight="1" x14ac:dyDescent="0.25">
      <c r="A147" s="1"/>
      <c r="B147" s="42">
        <v>130</v>
      </c>
      <c r="C147" s="43" t="s">
        <v>155</v>
      </c>
      <c r="D147" s="44" t="s">
        <v>17</v>
      </c>
      <c r="E147" s="45">
        <v>50</v>
      </c>
      <c r="F147" s="46"/>
      <c r="G147" s="47">
        <f t="shared" ref="G147:G210" si="6">F147*E147</f>
        <v>0</v>
      </c>
      <c r="H147" s="38" t="e">
        <f t="shared" si="4"/>
        <v>#DIV/0!</v>
      </c>
      <c r="I147" s="38">
        <v>1.6694787341131018E-4</v>
      </c>
      <c r="J147" s="38">
        <v>1.8549763712367797E-4</v>
      </c>
      <c r="K147" s="39">
        <v>2.0404740083604579E-4</v>
      </c>
      <c r="L147" s="40" t="e">
        <f t="shared" si="5"/>
        <v>#DIV/0!</v>
      </c>
      <c r="M147" s="1"/>
      <c r="N147" s="1"/>
      <c r="O147" s="1"/>
      <c r="P147" s="1"/>
      <c r="Q147" s="1"/>
      <c r="R147" s="1"/>
      <c r="S147" s="1"/>
      <c r="T147" s="1"/>
      <c r="U147" s="1"/>
      <c r="V147" s="1"/>
    </row>
    <row r="148" spans="1:22" customFormat="1" ht="20.100000000000001" customHeight="1" x14ac:dyDescent="0.25">
      <c r="A148" s="1"/>
      <c r="B148" s="42">
        <v>131</v>
      </c>
      <c r="C148" s="43" t="s">
        <v>156</v>
      </c>
      <c r="D148" s="44" t="s">
        <v>21</v>
      </c>
      <c r="E148" s="45">
        <v>50</v>
      </c>
      <c r="F148" s="46"/>
      <c r="G148" s="47">
        <f t="shared" si="6"/>
        <v>0</v>
      </c>
      <c r="H148" s="38" t="e">
        <f t="shared" ref="H148:H170" si="7">G148/$G$465</f>
        <v>#DIV/0!</v>
      </c>
      <c r="I148" s="38">
        <v>1.2561906678269877E-4</v>
      </c>
      <c r="J148" s="38">
        <v>1.3957674086966529E-4</v>
      </c>
      <c r="K148" s="39">
        <v>1.5353441495663184E-4</v>
      </c>
      <c r="L148" s="40" t="e">
        <f t="shared" si="5"/>
        <v>#DIV/0!</v>
      </c>
      <c r="M148" s="1"/>
      <c r="N148" s="1"/>
      <c r="O148" s="1"/>
      <c r="P148" s="1"/>
      <c r="Q148" s="1"/>
      <c r="R148" s="1"/>
      <c r="S148" s="1"/>
      <c r="T148" s="1"/>
      <c r="U148" s="1"/>
      <c r="V148" s="1"/>
    </row>
    <row r="149" spans="1:22" customFormat="1" ht="20.100000000000001" customHeight="1" x14ac:dyDescent="0.25">
      <c r="A149" s="1"/>
      <c r="B149" s="42">
        <v>132</v>
      </c>
      <c r="C149" s="43" t="s">
        <v>157</v>
      </c>
      <c r="D149" s="44" t="s">
        <v>21</v>
      </c>
      <c r="E149" s="45">
        <v>50</v>
      </c>
      <c r="F149" s="46"/>
      <c r="G149" s="47">
        <f t="shared" si="6"/>
        <v>0</v>
      </c>
      <c r="H149" s="38" t="e">
        <f t="shared" si="7"/>
        <v>#DIV/0!</v>
      </c>
      <c r="I149" s="38">
        <v>1.3494968609483208E-4</v>
      </c>
      <c r="J149" s="38">
        <v>1.4994409566092452E-4</v>
      </c>
      <c r="K149" s="39">
        <v>1.6493850522701699E-4</v>
      </c>
      <c r="L149" s="40" t="e">
        <f t="shared" ref="L149:L169" si="8">IF(AND(H149&gt;=I149,H149&lt;=K149),"OK","Ajustar")</f>
        <v>#DIV/0!</v>
      </c>
      <c r="M149" s="1"/>
      <c r="N149" s="1"/>
      <c r="O149" s="1"/>
      <c r="P149" s="1"/>
      <c r="Q149" s="1"/>
      <c r="R149" s="1"/>
      <c r="S149" s="1"/>
      <c r="T149" s="1"/>
      <c r="U149" s="1"/>
      <c r="V149" s="1"/>
    </row>
    <row r="150" spans="1:22" customFormat="1" ht="20.100000000000001" customHeight="1" x14ac:dyDescent="0.25">
      <c r="A150" s="1"/>
      <c r="B150" s="42">
        <v>133</v>
      </c>
      <c r="C150" s="43" t="s">
        <v>158</v>
      </c>
      <c r="D150" s="44" t="s">
        <v>21</v>
      </c>
      <c r="E150" s="45">
        <v>50</v>
      </c>
      <c r="F150" s="46"/>
      <c r="G150" s="47">
        <f t="shared" si="6"/>
        <v>0</v>
      </c>
      <c r="H150" s="38" t="e">
        <f t="shared" si="7"/>
        <v>#DIV/0!</v>
      </c>
      <c r="I150" s="38">
        <v>1.6014151230655727E-4</v>
      </c>
      <c r="J150" s="38">
        <v>1.7793501367395251E-4</v>
      </c>
      <c r="K150" s="39">
        <v>1.9572851504134778E-4</v>
      </c>
      <c r="L150" s="40" t="e">
        <f t="shared" si="8"/>
        <v>#DIV/0!</v>
      </c>
      <c r="M150" s="1"/>
      <c r="N150" s="1"/>
      <c r="O150" s="1"/>
      <c r="P150" s="1"/>
      <c r="Q150" s="1"/>
      <c r="R150" s="1"/>
      <c r="S150" s="1"/>
      <c r="T150" s="1"/>
      <c r="U150" s="1"/>
      <c r="V150" s="1"/>
    </row>
    <row r="151" spans="1:22" customFormat="1" ht="20.100000000000001" customHeight="1" x14ac:dyDescent="0.25">
      <c r="A151" s="1"/>
      <c r="B151" s="42">
        <v>134</v>
      </c>
      <c r="C151" s="43" t="s">
        <v>159</v>
      </c>
      <c r="D151" s="44" t="s">
        <v>21</v>
      </c>
      <c r="E151" s="45">
        <v>50</v>
      </c>
      <c r="F151" s="46"/>
      <c r="G151" s="47">
        <f t="shared" si="6"/>
        <v>0</v>
      </c>
      <c r="H151" s="38" t="e">
        <f t="shared" si="7"/>
        <v>#DIV/0!</v>
      </c>
      <c r="I151" s="38">
        <v>2.8737593139607897E-5</v>
      </c>
      <c r="J151" s="38">
        <v>3.1930659044008773E-5</v>
      </c>
      <c r="K151" s="39">
        <v>3.5123724948409655E-5</v>
      </c>
      <c r="L151" s="40" t="e">
        <f t="shared" si="8"/>
        <v>#DIV/0!</v>
      </c>
      <c r="M151" s="1"/>
      <c r="N151" s="1"/>
      <c r="O151" s="1"/>
      <c r="P151" s="1"/>
      <c r="Q151" s="1"/>
      <c r="R151" s="1"/>
      <c r="S151" s="1"/>
      <c r="T151" s="1"/>
      <c r="U151" s="1"/>
      <c r="V151" s="1"/>
    </row>
    <row r="152" spans="1:22" customFormat="1" ht="20.100000000000001" customHeight="1" x14ac:dyDescent="0.25">
      <c r="A152" s="1"/>
      <c r="B152" s="42">
        <v>135</v>
      </c>
      <c r="C152" s="43" t="s">
        <v>160</v>
      </c>
      <c r="D152" s="44" t="s">
        <v>21</v>
      </c>
      <c r="E152" s="45">
        <v>50</v>
      </c>
      <c r="F152" s="46"/>
      <c r="G152" s="47">
        <f t="shared" si="6"/>
        <v>0</v>
      </c>
      <c r="H152" s="38" t="e">
        <f t="shared" si="7"/>
        <v>#DIV/0!</v>
      </c>
      <c r="I152" s="38">
        <v>1.1078312829709646E-5</v>
      </c>
      <c r="J152" s="38">
        <v>1.2309236477455162E-5</v>
      </c>
      <c r="K152" s="39">
        <v>1.3540160125200679E-5</v>
      </c>
      <c r="L152" s="40" t="e">
        <f t="shared" si="8"/>
        <v>#DIV/0!</v>
      </c>
      <c r="M152" s="1"/>
      <c r="N152" s="1"/>
      <c r="O152" s="1"/>
      <c r="P152" s="1"/>
      <c r="Q152" s="1"/>
      <c r="R152" s="1"/>
      <c r="S152" s="1"/>
      <c r="T152" s="1"/>
      <c r="U152" s="1"/>
      <c r="V152" s="1"/>
    </row>
    <row r="153" spans="1:22" customFormat="1" ht="86.25" customHeight="1" x14ac:dyDescent="0.25">
      <c r="A153" s="1"/>
      <c r="B153" s="42">
        <v>136</v>
      </c>
      <c r="C153" s="43" t="s">
        <v>161</v>
      </c>
      <c r="D153" s="44" t="s">
        <v>162</v>
      </c>
      <c r="E153" s="45">
        <v>200</v>
      </c>
      <c r="F153" s="46"/>
      <c r="G153" s="47">
        <f t="shared" si="6"/>
        <v>0</v>
      </c>
      <c r="H153" s="38" t="e">
        <f t="shared" si="7"/>
        <v>#DIV/0!</v>
      </c>
      <c r="I153" s="38">
        <v>2.2713180605732869E-3</v>
      </c>
      <c r="J153" s="38">
        <v>2.5236867339703188E-3</v>
      </c>
      <c r="K153" s="39">
        <v>2.7760554073673507E-3</v>
      </c>
      <c r="L153" s="40" t="e">
        <f t="shared" si="8"/>
        <v>#DIV/0!</v>
      </c>
      <c r="M153" s="1"/>
      <c r="N153" s="1"/>
      <c r="O153" s="1"/>
      <c r="P153" s="1"/>
      <c r="Q153" s="1"/>
      <c r="R153" s="1"/>
      <c r="S153" s="1"/>
      <c r="T153" s="1"/>
      <c r="U153" s="1"/>
      <c r="V153" s="1"/>
    </row>
    <row r="154" spans="1:22" customFormat="1" ht="20.100000000000001" customHeight="1" x14ac:dyDescent="0.25">
      <c r="A154" s="1"/>
      <c r="B154" s="42">
        <v>137</v>
      </c>
      <c r="C154" s="43" t="s">
        <v>163</v>
      </c>
      <c r="D154" s="45" t="s">
        <v>164</v>
      </c>
      <c r="E154" s="45">
        <v>20</v>
      </c>
      <c r="F154" s="46"/>
      <c r="G154" s="47">
        <f t="shared" si="6"/>
        <v>0</v>
      </c>
      <c r="H154" s="38" t="e">
        <f t="shared" si="7"/>
        <v>#DIV/0!</v>
      </c>
      <c r="I154" s="38">
        <v>4.124827399411318E-5</v>
      </c>
      <c r="J154" s="38">
        <v>4.5831415549014641E-5</v>
      </c>
      <c r="K154" s="39">
        <v>5.0414557103916108E-5</v>
      </c>
      <c r="L154" s="40" t="e">
        <f t="shared" si="8"/>
        <v>#DIV/0!</v>
      </c>
      <c r="M154" s="1"/>
      <c r="N154" s="1"/>
      <c r="O154" s="1"/>
      <c r="P154" s="1"/>
      <c r="Q154" s="1"/>
      <c r="R154" s="1"/>
      <c r="S154" s="1"/>
      <c r="T154" s="1"/>
      <c r="U154" s="1"/>
      <c r="V154" s="1"/>
    </row>
    <row r="155" spans="1:22" customFormat="1" ht="30" x14ac:dyDescent="0.25">
      <c r="A155" s="1"/>
      <c r="B155" s="42">
        <v>138</v>
      </c>
      <c r="C155" s="43" t="s">
        <v>165</v>
      </c>
      <c r="D155" s="45" t="s">
        <v>17</v>
      </c>
      <c r="E155" s="45">
        <v>10</v>
      </c>
      <c r="F155" s="46"/>
      <c r="G155" s="47">
        <f t="shared" si="6"/>
        <v>0</v>
      </c>
      <c r="H155" s="38" t="e">
        <f t="shared" si="7"/>
        <v>#DIV/0!</v>
      </c>
      <c r="I155" s="38">
        <v>6.2131265887771102E-5</v>
      </c>
      <c r="J155" s="38">
        <v>6.903473987530122E-5</v>
      </c>
      <c r="K155" s="39">
        <v>7.5938213862831351E-5</v>
      </c>
      <c r="L155" s="40" t="e">
        <f t="shared" si="8"/>
        <v>#DIV/0!</v>
      </c>
      <c r="M155" s="1"/>
      <c r="N155" s="1"/>
      <c r="O155" s="1"/>
      <c r="P155" s="1"/>
      <c r="Q155" s="1"/>
      <c r="R155" s="1"/>
      <c r="S155" s="1"/>
      <c r="T155" s="1"/>
      <c r="U155" s="1"/>
      <c r="V155" s="1"/>
    </row>
    <row r="156" spans="1:22" customFormat="1" ht="20.100000000000001" customHeight="1" x14ac:dyDescent="0.25">
      <c r="A156" s="1"/>
      <c r="B156" s="42">
        <v>139</v>
      </c>
      <c r="C156" s="43" t="s">
        <v>166</v>
      </c>
      <c r="D156" s="45" t="s">
        <v>17</v>
      </c>
      <c r="E156" s="45">
        <v>200</v>
      </c>
      <c r="F156" s="46"/>
      <c r="G156" s="47">
        <f t="shared" si="6"/>
        <v>0</v>
      </c>
      <c r="H156" s="38" t="e">
        <f t="shared" si="7"/>
        <v>#DIV/0!</v>
      </c>
      <c r="I156" s="38">
        <v>3.6232918075910478E-4</v>
      </c>
      <c r="J156" s="38">
        <v>4.025879786212275E-4</v>
      </c>
      <c r="K156" s="39">
        <v>4.4284677648335027E-4</v>
      </c>
      <c r="L156" s="40" t="e">
        <f t="shared" si="8"/>
        <v>#DIV/0!</v>
      </c>
      <c r="M156" s="1"/>
      <c r="N156" s="1"/>
      <c r="O156" s="1"/>
      <c r="P156" s="1"/>
      <c r="Q156" s="1"/>
      <c r="R156" s="1"/>
      <c r="S156" s="1"/>
      <c r="T156" s="1"/>
      <c r="U156" s="1"/>
      <c r="V156" s="1"/>
    </row>
    <row r="157" spans="1:22" customFormat="1" ht="45" x14ac:dyDescent="0.25">
      <c r="A157" s="1"/>
      <c r="B157" s="42">
        <v>140</v>
      </c>
      <c r="C157" s="43" t="s">
        <v>167</v>
      </c>
      <c r="D157" s="45" t="s">
        <v>21</v>
      </c>
      <c r="E157" s="45">
        <v>100</v>
      </c>
      <c r="F157" s="46"/>
      <c r="G157" s="47">
        <f t="shared" si="6"/>
        <v>0</v>
      </c>
      <c r="H157" s="38" t="e">
        <f t="shared" si="7"/>
        <v>#DIV/0!</v>
      </c>
      <c r="I157" s="38">
        <v>1.3592758237088154E-4</v>
      </c>
      <c r="J157" s="38">
        <v>1.5103064707875727E-4</v>
      </c>
      <c r="K157" s="39">
        <v>1.66133711786633E-4</v>
      </c>
      <c r="L157" s="40" t="e">
        <f t="shared" si="8"/>
        <v>#DIV/0!</v>
      </c>
      <c r="M157" s="1"/>
      <c r="N157" s="1"/>
      <c r="O157" s="1"/>
      <c r="P157" s="1"/>
      <c r="Q157" s="1"/>
      <c r="R157" s="1"/>
      <c r="S157" s="1"/>
      <c r="T157" s="1"/>
      <c r="U157" s="1"/>
      <c r="V157" s="1"/>
    </row>
    <row r="158" spans="1:22" customFormat="1" x14ac:dyDescent="0.25">
      <c r="A158" s="1"/>
      <c r="B158" s="42">
        <v>141</v>
      </c>
      <c r="C158" s="43" t="s">
        <v>168</v>
      </c>
      <c r="D158" s="45" t="s">
        <v>21</v>
      </c>
      <c r="E158" s="45">
        <v>100</v>
      </c>
      <c r="F158" s="46"/>
      <c r="G158" s="47">
        <f t="shared" si="6"/>
        <v>0</v>
      </c>
      <c r="H158" s="38" t="e">
        <f t="shared" si="7"/>
        <v>#DIV/0!</v>
      </c>
      <c r="I158" s="38">
        <v>2.5588737053180597E-4</v>
      </c>
      <c r="J158" s="38">
        <v>2.8431930059089549E-4</v>
      </c>
      <c r="K158" s="39">
        <v>3.1275123064998506E-4</v>
      </c>
      <c r="L158" s="40" t="e">
        <f t="shared" si="8"/>
        <v>#DIV/0!</v>
      </c>
      <c r="M158" s="1"/>
      <c r="N158" s="1"/>
      <c r="O158" s="1"/>
      <c r="P158" s="1"/>
      <c r="Q158" s="1"/>
      <c r="R158" s="1"/>
      <c r="S158" s="1"/>
      <c r="T158" s="1"/>
      <c r="U158" s="1"/>
      <c r="V158" s="1"/>
    </row>
    <row r="159" spans="1:22" customFormat="1" ht="30" x14ac:dyDescent="0.25">
      <c r="A159" s="1"/>
      <c r="B159" s="42">
        <v>142</v>
      </c>
      <c r="C159" s="43" t="s">
        <v>169</v>
      </c>
      <c r="D159" s="45" t="s">
        <v>21</v>
      </c>
      <c r="E159" s="45">
        <v>100</v>
      </c>
      <c r="F159" s="46"/>
      <c r="G159" s="47">
        <f t="shared" si="6"/>
        <v>0</v>
      </c>
      <c r="H159" s="38" t="e">
        <f t="shared" si="7"/>
        <v>#DIV/0!</v>
      </c>
      <c r="I159" s="38">
        <v>5.7207947266137756E-4</v>
      </c>
      <c r="J159" s="38">
        <v>6.356438585126417E-4</v>
      </c>
      <c r="K159" s="39">
        <v>6.9920824436390595E-4</v>
      </c>
      <c r="L159" s="40" t="e">
        <f t="shared" si="8"/>
        <v>#DIV/0!</v>
      </c>
      <c r="M159" s="1"/>
      <c r="N159" s="1"/>
      <c r="O159" s="1"/>
      <c r="P159" s="1"/>
      <c r="Q159" s="1"/>
      <c r="R159" s="1"/>
      <c r="S159" s="1"/>
      <c r="T159" s="1"/>
      <c r="U159" s="1"/>
      <c r="V159" s="1"/>
    </row>
    <row r="160" spans="1:22" customFormat="1" x14ac:dyDescent="0.25">
      <c r="A160" s="1"/>
      <c r="B160" s="42">
        <v>143</v>
      </c>
      <c r="C160" s="43" t="s">
        <v>170</v>
      </c>
      <c r="D160" s="45" t="s">
        <v>102</v>
      </c>
      <c r="E160" s="45">
        <v>100</v>
      </c>
      <c r="F160" s="46"/>
      <c r="G160" s="47">
        <f t="shared" si="6"/>
        <v>0</v>
      </c>
      <c r="H160" s="38" t="e">
        <f t="shared" si="7"/>
        <v>#DIV/0!</v>
      </c>
      <c r="I160" s="38">
        <v>6.5629089204303625E-4</v>
      </c>
      <c r="J160" s="38">
        <v>7.2921210227004023E-4</v>
      </c>
      <c r="K160" s="39">
        <v>8.0213331249704431E-4</v>
      </c>
      <c r="L160" s="40" t="e">
        <f t="shared" si="8"/>
        <v>#DIV/0!</v>
      </c>
      <c r="M160" s="1"/>
      <c r="N160" s="1"/>
      <c r="O160" s="1"/>
      <c r="P160" s="1"/>
      <c r="Q160" s="1"/>
      <c r="R160" s="1"/>
      <c r="S160" s="1"/>
      <c r="T160" s="1"/>
      <c r="U160" s="1"/>
      <c r="V160" s="1"/>
    </row>
    <row r="161" spans="1:22" customFormat="1" x14ac:dyDescent="0.25">
      <c r="A161" s="1"/>
      <c r="B161" s="42">
        <v>144</v>
      </c>
      <c r="C161" s="43" t="s">
        <v>171</v>
      </c>
      <c r="D161" s="45" t="s">
        <v>102</v>
      </c>
      <c r="E161" s="45">
        <v>100</v>
      </c>
      <c r="F161" s="46"/>
      <c r="G161" s="47">
        <f t="shared" si="6"/>
        <v>0</v>
      </c>
      <c r="H161" s="38" t="e">
        <f t="shared" si="7"/>
        <v>#DIV/0!</v>
      </c>
      <c r="I161" s="38">
        <v>5.7942892149037261E-4</v>
      </c>
      <c r="J161" s="38">
        <v>6.4380991276708063E-4</v>
      </c>
      <c r="K161" s="39">
        <v>7.0819090404378876E-4</v>
      </c>
      <c r="L161" s="40" t="e">
        <f t="shared" si="8"/>
        <v>#DIV/0!</v>
      </c>
      <c r="M161" s="1"/>
      <c r="N161" s="1"/>
      <c r="O161" s="1"/>
      <c r="P161" s="1"/>
      <c r="Q161" s="1"/>
      <c r="R161" s="1"/>
      <c r="S161" s="1"/>
      <c r="T161" s="1"/>
      <c r="U161" s="1"/>
      <c r="V161" s="1"/>
    </row>
    <row r="162" spans="1:22" customFormat="1" ht="45" x14ac:dyDescent="0.25">
      <c r="A162" s="1"/>
      <c r="B162" s="42">
        <v>145</v>
      </c>
      <c r="C162" s="43" t="s">
        <v>172</v>
      </c>
      <c r="D162" s="45" t="s">
        <v>21</v>
      </c>
      <c r="E162" s="45">
        <v>100</v>
      </c>
      <c r="F162" s="46"/>
      <c r="G162" s="47">
        <f t="shared" si="6"/>
        <v>0</v>
      </c>
      <c r="H162" s="38" t="e">
        <f t="shared" si="7"/>
        <v>#DIV/0!</v>
      </c>
      <c r="I162" s="38">
        <v>1.4299424853972379E-4</v>
      </c>
      <c r="J162" s="38">
        <v>1.5888249837747086E-4</v>
      </c>
      <c r="K162" s="39">
        <v>1.7477074821521795E-4</v>
      </c>
      <c r="L162" s="40" t="e">
        <f t="shared" si="8"/>
        <v>#DIV/0!</v>
      </c>
      <c r="M162" s="1"/>
      <c r="N162" s="1"/>
      <c r="O162" s="1"/>
      <c r="P162" s="1"/>
      <c r="Q162" s="1"/>
      <c r="R162" s="1"/>
      <c r="S162" s="1"/>
      <c r="T162" s="1"/>
      <c r="U162" s="1"/>
      <c r="V162" s="1"/>
    </row>
    <row r="163" spans="1:22" customFormat="1" ht="20.100000000000001" customHeight="1" x14ac:dyDescent="0.25">
      <c r="A163" s="1"/>
      <c r="B163" s="42">
        <v>146</v>
      </c>
      <c r="C163" s="43" t="s">
        <v>173</v>
      </c>
      <c r="D163" s="45" t="s">
        <v>174</v>
      </c>
      <c r="E163" s="45">
        <v>100</v>
      </c>
      <c r="F163" s="46"/>
      <c r="G163" s="47">
        <f t="shared" si="6"/>
        <v>0</v>
      </c>
      <c r="H163" s="38" t="e">
        <f t="shared" si="7"/>
        <v>#DIV/0!</v>
      </c>
      <c r="I163" s="38">
        <v>5.6650309528099848E-5</v>
      </c>
      <c r="J163" s="38">
        <v>6.2944788364555386E-5</v>
      </c>
      <c r="K163" s="39">
        <v>6.923926720101093E-5</v>
      </c>
      <c r="L163" s="40" t="e">
        <f t="shared" si="8"/>
        <v>#DIV/0!</v>
      </c>
      <c r="M163" s="1"/>
      <c r="N163" s="1"/>
      <c r="O163" s="1"/>
      <c r="P163" s="1"/>
      <c r="Q163" s="1"/>
      <c r="R163" s="1"/>
      <c r="S163" s="1"/>
      <c r="T163" s="1"/>
      <c r="U163" s="1"/>
      <c r="V163" s="1"/>
    </row>
    <row r="164" spans="1:22" customFormat="1" ht="20.100000000000001" customHeight="1" x14ac:dyDescent="0.25">
      <c r="A164" s="1"/>
      <c r="B164" s="42">
        <v>147</v>
      </c>
      <c r="C164" s="43" t="s">
        <v>175</v>
      </c>
      <c r="D164" s="45" t="s">
        <v>21</v>
      </c>
      <c r="E164" s="45">
        <v>10</v>
      </c>
      <c r="F164" s="46"/>
      <c r="G164" s="47">
        <f t="shared" si="6"/>
        <v>0</v>
      </c>
      <c r="H164" s="38" t="e">
        <f t="shared" si="7"/>
        <v>#DIV/0!</v>
      </c>
      <c r="I164" s="38">
        <v>5.3165374440841841E-5</v>
      </c>
      <c r="J164" s="38">
        <v>5.9072638267602046E-5</v>
      </c>
      <c r="K164" s="39">
        <v>6.4979902094362252E-5</v>
      </c>
      <c r="L164" s="40" t="e">
        <f t="shared" si="8"/>
        <v>#DIV/0!</v>
      </c>
      <c r="M164" s="1"/>
      <c r="N164" s="1"/>
      <c r="O164" s="1"/>
      <c r="P164" s="1"/>
      <c r="Q164" s="1"/>
      <c r="R164" s="1"/>
      <c r="S164" s="1"/>
      <c r="T164" s="1"/>
      <c r="U164" s="1"/>
      <c r="V164" s="1"/>
    </row>
    <row r="165" spans="1:22" customFormat="1" ht="20.100000000000001" customHeight="1" x14ac:dyDescent="0.25">
      <c r="A165" s="1"/>
      <c r="B165" s="42">
        <v>148</v>
      </c>
      <c r="C165" s="43" t="s">
        <v>176</v>
      </c>
      <c r="D165" s="45" t="s">
        <v>21</v>
      </c>
      <c r="E165" s="45">
        <v>10</v>
      </c>
      <c r="F165" s="46"/>
      <c r="G165" s="47">
        <f t="shared" si="6"/>
        <v>0</v>
      </c>
      <c r="H165" s="38" t="e">
        <f t="shared" si="7"/>
        <v>#DIV/0!</v>
      </c>
      <c r="I165" s="38">
        <v>9.9405092702578389E-5</v>
      </c>
      <c r="J165" s="38">
        <v>1.1045010300286488E-4</v>
      </c>
      <c r="K165" s="39">
        <v>1.2149511330315138E-4</v>
      </c>
      <c r="L165" s="40" t="e">
        <f t="shared" si="8"/>
        <v>#DIV/0!</v>
      </c>
      <c r="M165" s="1"/>
      <c r="N165" s="1"/>
      <c r="O165" s="1"/>
      <c r="P165" s="1"/>
      <c r="Q165" s="1"/>
      <c r="R165" s="1"/>
      <c r="S165" s="1"/>
      <c r="T165" s="1"/>
      <c r="U165" s="1"/>
      <c r="V165" s="1"/>
    </row>
    <row r="166" spans="1:22" customFormat="1" ht="20.100000000000001" customHeight="1" x14ac:dyDescent="0.25">
      <c r="A166" s="1"/>
      <c r="B166" s="42">
        <v>149</v>
      </c>
      <c r="C166" s="43" t="s">
        <v>177</v>
      </c>
      <c r="D166" s="45" t="s">
        <v>21</v>
      </c>
      <c r="E166" s="45">
        <v>20</v>
      </c>
      <c r="F166" s="46"/>
      <c r="G166" s="47">
        <f t="shared" si="6"/>
        <v>0</v>
      </c>
      <c r="H166" s="38" t="e">
        <f t="shared" si="7"/>
        <v>#DIV/0!</v>
      </c>
      <c r="I166" s="38">
        <v>1.3623625320618974E-4</v>
      </c>
      <c r="J166" s="38">
        <v>1.5137361467354416E-4</v>
      </c>
      <c r="K166" s="39">
        <v>1.6651097614089858E-4</v>
      </c>
      <c r="L166" s="40" t="e">
        <f t="shared" si="8"/>
        <v>#DIV/0!</v>
      </c>
      <c r="M166" s="1"/>
      <c r="N166" s="1"/>
      <c r="O166" s="1"/>
      <c r="P166" s="1"/>
      <c r="Q166" s="1"/>
      <c r="R166" s="1"/>
      <c r="S166" s="1"/>
      <c r="T166" s="1"/>
      <c r="U166" s="1"/>
      <c r="V166" s="1"/>
    </row>
    <row r="167" spans="1:22" customFormat="1" x14ac:dyDescent="0.25">
      <c r="A167" s="1"/>
      <c r="B167" s="42">
        <v>150</v>
      </c>
      <c r="C167" s="43" t="s">
        <v>178</v>
      </c>
      <c r="D167" s="45" t="s">
        <v>21</v>
      </c>
      <c r="E167" s="45">
        <v>80</v>
      </c>
      <c r="F167" s="46"/>
      <c r="G167" s="47">
        <f t="shared" si="6"/>
        <v>0</v>
      </c>
      <c r="H167" s="38" t="e">
        <f t="shared" si="7"/>
        <v>#DIV/0!</v>
      </c>
      <c r="I167" s="38">
        <v>5.579192638862498E-4</v>
      </c>
      <c r="J167" s="38">
        <v>6.1991029320694418E-4</v>
      </c>
      <c r="K167" s="39">
        <v>6.8190132252763866E-4</v>
      </c>
      <c r="L167" s="40" t="e">
        <f t="shared" si="8"/>
        <v>#DIV/0!</v>
      </c>
      <c r="M167" s="1"/>
      <c r="N167" s="1"/>
      <c r="O167" s="1"/>
      <c r="P167" s="1"/>
      <c r="Q167" s="1"/>
      <c r="R167" s="1"/>
      <c r="S167" s="1"/>
      <c r="T167" s="1"/>
      <c r="U167" s="1"/>
      <c r="V167" s="1"/>
    </row>
    <row r="168" spans="1:22" customFormat="1" x14ac:dyDescent="0.25">
      <c r="A168" s="1"/>
      <c r="B168" s="52"/>
      <c r="C168" s="53" t="s">
        <v>179</v>
      </c>
      <c r="D168" s="54"/>
      <c r="E168" s="54"/>
      <c r="F168" s="55"/>
      <c r="G168" s="47">
        <f t="shared" si="6"/>
        <v>0</v>
      </c>
      <c r="H168" s="56"/>
      <c r="I168" s="56"/>
      <c r="J168" s="56"/>
      <c r="K168" s="56"/>
      <c r="L168" s="57"/>
      <c r="M168" s="1"/>
      <c r="N168" s="1"/>
      <c r="O168" s="1"/>
      <c r="P168" s="1"/>
      <c r="Q168" s="1"/>
      <c r="R168" s="1"/>
      <c r="S168" s="1"/>
      <c r="T168" s="1"/>
      <c r="U168" s="1"/>
      <c r="V168" s="1"/>
    </row>
    <row r="169" spans="1:22" customFormat="1" x14ac:dyDescent="0.25">
      <c r="A169" s="1"/>
      <c r="B169" s="58"/>
      <c r="C169" s="53" t="s">
        <v>180</v>
      </c>
      <c r="D169" s="59"/>
      <c r="E169" s="59"/>
      <c r="F169" s="60"/>
      <c r="G169" s="47">
        <f t="shared" si="6"/>
        <v>0</v>
      </c>
      <c r="H169" s="61"/>
      <c r="I169" s="61"/>
      <c r="J169" s="61"/>
      <c r="K169" s="61"/>
      <c r="L169" s="62"/>
      <c r="M169" s="1"/>
      <c r="N169" s="1"/>
      <c r="O169" s="1"/>
      <c r="P169" s="1"/>
      <c r="Q169" s="1"/>
      <c r="R169" s="1"/>
      <c r="S169" s="1"/>
      <c r="T169" s="1"/>
      <c r="U169" s="1"/>
      <c r="V169" s="1"/>
    </row>
    <row r="170" spans="1:22" customFormat="1" x14ac:dyDescent="0.25">
      <c r="A170" s="1"/>
      <c r="B170" s="58"/>
      <c r="C170" s="53" t="s">
        <v>181</v>
      </c>
      <c r="D170" s="59"/>
      <c r="E170" s="59"/>
      <c r="F170" s="60"/>
      <c r="G170" s="47">
        <f t="shared" si="6"/>
        <v>0</v>
      </c>
      <c r="H170" s="61"/>
      <c r="I170" s="61"/>
      <c r="J170" s="61"/>
      <c r="K170" s="61"/>
      <c r="L170" s="62"/>
      <c r="M170" s="1"/>
      <c r="N170" s="1"/>
      <c r="O170" s="1"/>
      <c r="P170" s="1"/>
      <c r="Q170" s="1"/>
      <c r="R170" s="1"/>
      <c r="S170" s="1"/>
      <c r="T170" s="1"/>
      <c r="U170" s="1"/>
      <c r="V170" s="1"/>
    </row>
    <row r="171" spans="1:22" customFormat="1" x14ac:dyDescent="0.25">
      <c r="A171" s="1"/>
      <c r="B171" s="58"/>
      <c r="C171" s="53" t="s">
        <v>182</v>
      </c>
      <c r="D171" s="59"/>
      <c r="E171" s="59"/>
      <c r="F171" s="60"/>
      <c r="G171" s="47">
        <f t="shared" si="6"/>
        <v>0</v>
      </c>
      <c r="H171" s="61"/>
      <c r="I171" s="61"/>
      <c r="J171" s="61"/>
      <c r="K171" s="61"/>
      <c r="L171" s="62"/>
      <c r="M171" s="1"/>
      <c r="N171" s="1"/>
      <c r="O171" s="1"/>
      <c r="P171" s="1"/>
      <c r="Q171" s="1"/>
      <c r="R171" s="1"/>
      <c r="S171" s="1"/>
      <c r="T171" s="1"/>
      <c r="U171" s="1"/>
      <c r="V171" s="1"/>
    </row>
    <row r="172" spans="1:22" customFormat="1" x14ac:dyDescent="0.25">
      <c r="A172" s="1"/>
      <c r="B172" s="58"/>
      <c r="C172" s="53" t="s">
        <v>183</v>
      </c>
      <c r="D172" s="59"/>
      <c r="E172" s="59"/>
      <c r="F172" s="60"/>
      <c r="G172" s="47">
        <f t="shared" si="6"/>
        <v>0</v>
      </c>
      <c r="H172" s="61"/>
      <c r="I172" s="61"/>
      <c r="J172" s="61"/>
      <c r="K172" s="61"/>
      <c r="L172" s="62"/>
      <c r="M172" s="1"/>
      <c r="N172" s="1"/>
      <c r="O172" s="1"/>
      <c r="P172" s="1"/>
      <c r="Q172" s="1"/>
      <c r="R172" s="1"/>
      <c r="S172" s="1"/>
      <c r="T172" s="1"/>
      <c r="U172" s="1"/>
      <c r="V172" s="1"/>
    </row>
    <row r="173" spans="1:22" customFormat="1" x14ac:dyDescent="0.25">
      <c r="A173" s="1"/>
      <c r="B173" s="58"/>
      <c r="C173" s="53" t="s">
        <v>184</v>
      </c>
      <c r="D173" s="59"/>
      <c r="E173" s="59"/>
      <c r="F173" s="60"/>
      <c r="G173" s="47">
        <f t="shared" si="6"/>
        <v>0</v>
      </c>
      <c r="H173" s="61"/>
      <c r="I173" s="61"/>
      <c r="J173" s="61"/>
      <c r="K173" s="61"/>
      <c r="L173" s="62"/>
      <c r="M173" s="1"/>
      <c r="N173" s="1"/>
      <c r="O173" s="1"/>
      <c r="P173" s="1"/>
      <c r="Q173" s="1"/>
      <c r="R173" s="1"/>
      <c r="S173" s="1"/>
      <c r="T173" s="1"/>
      <c r="U173" s="1"/>
      <c r="V173" s="1"/>
    </row>
    <row r="174" spans="1:22" customFormat="1" x14ac:dyDescent="0.25">
      <c r="A174" s="1"/>
      <c r="B174" s="58"/>
      <c r="C174" s="53" t="s">
        <v>185</v>
      </c>
      <c r="D174" s="59"/>
      <c r="E174" s="59"/>
      <c r="F174" s="60"/>
      <c r="G174" s="47">
        <f t="shared" si="6"/>
        <v>0</v>
      </c>
      <c r="H174" s="61"/>
      <c r="I174" s="61"/>
      <c r="J174" s="61"/>
      <c r="K174" s="61"/>
      <c r="L174" s="62"/>
      <c r="M174" s="1"/>
      <c r="N174" s="1"/>
      <c r="O174" s="1"/>
      <c r="P174" s="1"/>
      <c r="Q174" s="1"/>
      <c r="R174" s="1"/>
      <c r="S174" s="1"/>
      <c r="T174" s="1"/>
      <c r="U174" s="1"/>
      <c r="V174" s="1"/>
    </row>
    <row r="175" spans="1:22" customFormat="1" x14ac:dyDescent="0.25">
      <c r="A175" s="1"/>
      <c r="B175" s="58"/>
      <c r="C175" s="53" t="s">
        <v>186</v>
      </c>
      <c r="D175" s="59"/>
      <c r="E175" s="59"/>
      <c r="F175" s="60"/>
      <c r="G175" s="47">
        <f t="shared" si="6"/>
        <v>0</v>
      </c>
      <c r="H175" s="61"/>
      <c r="I175" s="61"/>
      <c r="J175" s="61"/>
      <c r="K175" s="61"/>
      <c r="L175" s="62"/>
      <c r="M175" s="1"/>
      <c r="N175" s="1"/>
      <c r="O175" s="1"/>
      <c r="P175" s="1"/>
      <c r="Q175" s="1"/>
      <c r="R175" s="1"/>
      <c r="S175" s="1"/>
      <c r="T175" s="1"/>
      <c r="U175" s="1"/>
      <c r="V175" s="1"/>
    </row>
    <row r="176" spans="1:22" customFormat="1" x14ac:dyDescent="0.25">
      <c r="A176" s="1"/>
      <c r="B176" s="58"/>
      <c r="C176" s="53" t="s">
        <v>187</v>
      </c>
      <c r="D176" s="59"/>
      <c r="E176" s="59"/>
      <c r="F176" s="60"/>
      <c r="G176" s="47">
        <f t="shared" si="6"/>
        <v>0</v>
      </c>
      <c r="H176" s="61"/>
      <c r="I176" s="61"/>
      <c r="J176" s="61"/>
      <c r="K176" s="61"/>
      <c r="L176" s="62"/>
      <c r="M176" s="1"/>
      <c r="N176" s="1"/>
      <c r="O176" s="1"/>
      <c r="P176" s="1"/>
      <c r="Q176" s="1"/>
      <c r="R176" s="1"/>
      <c r="S176" s="1"/>
      <c r="T176" s="1"/>
      <c r="U176" s="1"/>
      <c r="V176" s="1"/>
    </row>
    <row r="177" spans="1:22" customFormat="1" ht="21.75" customHeight="1" x14ac:dyDescent="0.25">
      <c r="A177" s="1"/>
      <c r="B177" s="58"/>
      <c r="C177" s="53" t="s">
        <v>188</v>
      </c>
      <c r="D177" s="59"/>
      <c r="E177" s="59"/>
      <c r="F177" s="60"/>
      <c r="G177" s="47">
        <f t="shared" si="6"/>
        <v>0</v>
      </c>
      <c r="H177" s="61"/>
      <c r="I177" s="61"/>
      <c r="J177" s="61"/>
      <c r="K177" s="61"/>
      <c r="L177" s="62"/>
      <c r="M177" s="1"/>
      <c r="N177" s="1"/>
      <c r="O177" s="1"/>
      <c r="P177" s="1"/>
      <c r="Q177" s="1"/>
      <c r="R177" s="1"/>
      <c r="S177" s="1"/>
      <c r="T177" s="1"/>
      <c r="U177" s="1"/>
      <c r="V177" s="1"/>
    </row>
    <row r="178" spans="1:22" customFormat="1" ht="18.75" customHeight="1" x14ac:dyDescent="0.25">
      <c r="A178" s="1"/>
      <c r="B178" s="58"/>
      <c r="C178" s="53" t="s">
        <v>189</v>
      </c>
      <c r="D178" s="59"/>
      <c r="E178" s="59"/>
      <c r="F178" s="60"/>
      <c r="G178" s="47">
        <f t="shared" si="6"/>
        <v>0</v>
      </c>
      <c r="H178" s="61"/>
      <c r="I178" s="61"/>
      <c r="J178" s="61"/>
      <c r="K178" s="61"/>
      <c r="L178" s="62"/>
      <c r="M178" s="1"/>
      <c r="N178" s="1"/>
      <c r="O178" s="1"/>
      <c r="P178" s="1"/>
      <c r="Q178" s="1"/>
      <c r="R178" s="1"/>
      <c r="S178" s="1"/>
      <c r="T178" s="1"/>
      <c r="U178" s="1"/>
      <c r="V178" s="1"/>
    </row>
    <row r="179" spans="1:22" customFormat="1" ht="15" customHeight="1" x14ac:dyDescent="0.25">
      <c r="A179" s="1"/>
      <c r="B179" s="63"/>
      <c r="C179" s="53" t="s">
        <v>190</v>
      </c>
      <c r="D179" s="64"/>
      <c r="E179" s="64"/>
      <c r="F179" s="65"/>
      <c r="G179" s="47">
        <f t="shared" si="6"/>
        <v>0</v>
      </c>
      <c r="H179" s="66"/>
      <c r="I179" s="66"/>
      <c r="J179" s="66"/>
      <c r="K179" s="66"/>
      <c r="L179" s="67"/>
      <c r="M179" s="1"/>
      <c r="N179" s="1"/>
      <c r="O179" s="1"/>
      <c r="P179" s="1"/>
      <c r="Q179" s="1"/>
      <c r="R179" s="1"/>
      <c r="S179" s="1"/>
      <c r="T179" s="1"/>
      <c r="U179" s="1"/>
      <c r="V179" s="1"/>
    </row>
    <row r="180" spans="1:22" customFormat="1" ht="20.100000000000001" customHeight="1" x14ac:dyDescent="0.25">
      <c r="A180" s="1"/>
      <c r="B180" s="42">
        <v>151</v>
      </c>
      <c r="C180" s="43" t="s">
        <v>191</v>
      </c>
      <c r="D180" s="45" t="s">
        <v>21</v>
      </c>
      <c r="E180" s="45">
        <v>5</v>
      </c>
      <c r="F180" s="46"/>
      <c r="G180" s="47">
        <f t="shared" si="6"/>
        <v>0</v>
      </c>
      <c r="H180" s="38" t="e">
        <f>G180/$G$465</f>
        <v>#DIV/0!</v>
      </c>
      <c r="I180" s="38">
        <v>1.3839285098744606E-3</v>
      </c>
      <c r="J180" s="38">
        <v>1.5376983443049562E-3</v>
      </c>
      <c r="K180" s="39">
        <v>1.691468178735452E-3</v>
      </c>
      <c r="L180" s="40" t="e">
        <f>IF(AND(H180&gt;=I180,H180&lt;=K180),"OK","Ajustar")</f>
        <v>#DIV/0!</v>
      </c>
      <c r="M180" s="1"/>
      <c r="N180" s="1"/>
      <c r="O180" s="1"/>
      <c r="P180" s="1"/>
      <c r="Q180" s="1"/>
      <c r="R180" s="1"/>
      <c r="S180" s="1"/>
      <c r="T180" s="1"/>
      <c r="U180" s="1"/>
      <c r="V180" s="1"/>
    </row>
    <row r="181" spans="1:22" customFormat="1" ht="76.5" x14ac:dyDescent="0.25">
      <c r="A181" s="1"/>
      <c r="B181" s="68"/>
      <c r="C181" s="69" t="s">
        <v>192</v>
      </c>
      <c r="D181" s="70"/>
      <c r="E181" s="70"/>
      <c r="F181" s="71"/>
      <c r="G181" s="47"/>
      <c r="H181" s="72"/>
      <c r="I181" s="72"/>
      <c r="J181" s="72"/>
      <c r="K181" s="72">
        <v>0</v>
      </c>
      <c r="L181" s="73"/>
      <c r="M181" s="1"/>
      <c r="N181" s="1"/>
      <c r="O181" s="1"/>
      <c r="P181" s="1"/>
      <c r="Q181" s="1"/>
      <c r="R181" s="1"/>
      <c r="S181" s="1"/>
      <c r="T181" s="1"/>
      <c r="U181" s="1"/>
      <c r="V181" s="1"/>
    </row>
    <row r="182" spans="1:22" customFormat="1" ht="20.100000000000001" customHeight="1" x14ac:dyDescent="0.25">
      <c r="A182" s="1"/>
      <c r="B182" s="42">
        <v>152</v>
      </c>
      <c r="C182" s="43" t="s">
        <v>193</v>
      </c>
      <c r="D182" s="45" t="s">
        <v>21</v>
      </c>
      <c r="E182" s="45">
        <v>5</v>
      </c>
      <c r="F182" s="46"/>
      <c r="G182" s="47">
        <f t="shared" si="6"/>
        <v>0</v>
      </c>
      <c r="H182" s="38" t="e">
        <f>G182/$G$465</f>
        <v>#DIV/0!</v>
      </c>
      <c r="I182" s="38">
        <v>1.1432523328352251E-3</v>
      </c>
      <c r="J182" s="38">
        <v>1.2702803698169168E-3</v>
      </c>
      <c r="K182" s="39">
        <v>1.3973084067986086E-3</v>
      </c>
      <c r="L182" s="40" t="e">
        <f>IF(AND(H182&gt;=I182,H182&lt;=K182),"OK","Ajustar")</f>
        <v>#DIV/0!</v>
      </c>
      <c r="M182" s="1"/>
      <c r="N182" s="1"/>
      <c r="O182" s="1"/>
      <c r="P182" s="1"/>
      <c r="Q182" s="1"/>
      <c r="R182" s="1"/>
      <c r="S182" s="1"/>
      <c r="T182" s="1"/>
      <c r="U182" s="1"/>
      <c r="V182" s="1"/>
    </row>
    <row r="183" spans="1:22" customFormat="1" ht="107.25" customHeight="1" x14ac:dyDescent="0.25">
      <c r="A183" s="1"/>
      <c r="B183" s="42"/>
      <c r="C183" s="69" t="s">
        <v>194</v>
      </c>
      <c r="D183" s="70"/>
      <c r="E183" s="70"/>
      <c r="F183" s="71"/>
      <c r="G183" s="47"/>
      <c r="H183" s="72"/>
      <c r="I183" s="72"/>
      <c r="J183" s="72"/>
      <c r="K183" s="72">
        <v>0</v>
      </c>
      <c r="L183" s="73"/>
      <c r="M183" s="1"/>
      <c r="N183" s="1"/>
      <c r="O183" s="1"/>
      <c r="P183" s="1"/>
      <c r="Q183" s="1"/>
      <c r="R183" s="1"/>
      <c r="S183" s="1"/>
      <c r="T183" s="1"/>
      <c r="U183" s="1"/>
      <c r="V183" s="1"/>
    </row>
    <row r="184" spans="1:22" customFormat="1" ht="20.100000000000001" customHeight="1" x14ac:dyDescent="0.25">
      <c r="A184" s="1"/>
      <c r="B184" s="42">
        <v>153</v>
      </c>
      <c r="C184" s="43" t="s">
        <v>195</v>
      </c>
      <c r="D184" s="45" t="s">
        <v>21</v>
      </c>
      <c r="E184" s="45">
        <v>20</v>
      </c>
      <c r="F184" s="46"/>
      <c r="G184" s="47">
        <f t="shared" si="6"/>
        <v>0</v>
      </c>
      <c r="H184" s="38" t="e">
        <f>G184/$G$465</f>
        <v>#DIV/0!</v>
      </c>
      <c r="I184" s="38">
        <v>3.9729216460764544E-3</v>
      </c>
      <c r="J184" s="38">
        <v>4.4143573845293934E-3</v>
      </c>
      <c r="K184" s="39">
        <v>4.8557931229823333E-3</v>
      </c>
      <c r="L184" s="40" t="e">
        <f>IF(AND(H184&gt;=I184,H184&lt;=K184),"OK","Ajustar")</f>
        <v>#DIV/0!</v>
      </c>
      <c r="M184" s="1"/>
      <c r="N184" s="1"/>
      <c r="O184" s="1"/>
      <c r="P184" s="1"/>
      <c r="Q184" s="1"/>
      <c r="R184" s="1"/>
      <c r="S184" s="1"/>
      <c r="T184" s="1"/>
      <c r="U184" s="1"/>
      <c r="V184" s="1"/>
    </row>
    <row r="185" spans="1:22" customFormat="1" ht="110.25" customHeight="1" x14ac:dyDescent="0.25">
      <c r="A185" s="1"/>
      <c r="B185" s="42"/>
      <c r="C185" s="69" t="s">
        <v>196</v>
      </c>
      <c r="D185" s="70"/>
      <c r="E185" s="70"/>
      <c r="F185" s="71"/>
      <c r="G185" s="47"/>
      <c r="H185" s="72"/>
      <c r="I185" s="72"/>
      <c r="J185" s="72">
        <v>0</v>
      </c>
      <c r="K185" s="72">
        <v>0</v>
      </c>
      <c r="L185" s="73"/>
      <c r="M185" s="1"/>
      <c r="N185" s="1"/>
      <c r="O185" s="1"/>
      <c r="P185" s="1"/>
      <c r="Q185" s="1"/>
      <c r="R185" s="1"/>
      <c r="S185" s="1"/>
      <c r="T185" s="1"/>
      <c r="U185" s="1"/>
      <c r="V185" s="1"/>
    </row>
    <row r="186" spans="1:22" customFormat="1" ht="20.100000000000001" customHeight="1" x14ac:dyDescent="0.25">
      <c r="A186" s="1"/>
      <c r="B186" s="42">
        <v>154</v>
      </c>
      <c r="C186" s="43" t="s">
        <v>197</v>
      </c>
      <c r="D186" s="45" t="s">
        <v>115</v>
      </c>
      <c r="E186" s="45">
        <v>8000</v>
      </c>
      <c r="F186" s="46"/>
      <c r="G186" s="74">
        <f t="shared" si="6"/>
        <v>0</v>
      </c>
      <c r="H186" s="38" t="e">
        <f>G186/$G$465</f>
        <v>#DIV/0!</v>
      </c>
      <c r="I186" s="38">
        <v>2.7013487938970927E-3</v>
      </c>
      <c r="J186" s="38">
        <v>3.0014986598856583E-3</v>
      </c>
      <c r="K186" s="39">
        <v>3.3016485258742243E-3</v>
      </c>
      <c r="L186" s="40" t="e">
        <f>IF(AND(H186&gt;=I186,H186&lt;=K186),"OK","Ajustar")</f>
        <v>#DIV/0!</v>
      </c>
      <c r="M186" s="1"/>
      <c r="N186" s="1"/>
      <c r="O186" s="1"/>
      <c r="P186" s="1"/>
      <c r="Q186" s="1"/>
      <c r="R186" s="1"/>
      <c r="S186" s="1"/>
      <c r="T186" s="1"/>
      <c r="U186" s="1"/>
      <c r="V186" s="1"/>
    </row>
    <row r="187" spans="1:22" customFormat="1" ht="117" customHeight="1" x14ac:dyDescent="0.25">
      <c r="A187" s="1"/>
      <c r="B187" s="52"/>
      <c r="C187" s="75" t="s">
        <v>198</v>
      </c>
      <c r="D187" s="76"/>
      <c r="E187" s="76"/>
      <c r="F187" s="77"/>
      <c r="G187" s="78"/>
      <c r="H187" s="72"/>
      <c r="I187" s="72"/>
      <c r="J187" s="72">
        <v>0</v>
      </c>
      <c r="K187" s="72">
        <v>0</v>
      </c>
      <c r="L187" s="73"/>
      <c r="M187" s="1"/>
      <c r="N187" s="1"/>
      <c r="O187" s="1"/>
      <c r="P187" s="1"/>
      <c r="Q187" s="1"/>
      <c r="R187" s="1"/>
      <c r="S187" s="1"/>
      <c r="T187" s="1"/>
      <c r="U187" s="1"/>
      <c r="V187" s="1"/>
    </row>
    <row r="188" spans="1:22" customFormat="1" ht="177" customHeight="1" x14ac:dyDescent="0.25">
      <c r="A188" s="1"/>
      <c r="B188" s="63"/>
      <c r="C188" s="79"/>
      <c r="D188" s="80"/>
      <c r="E188" s="80"/>
      <c r="F188" s="81"/>
      <c r="G188" s="82"/>
      <c r="H188" s="72"/>
      <c r="I188" s="72"/>
      <c r="J188" s="72">
        <v>0</v>
      </c>
      <c r="K188" s="72">
        <v>0</v>
      </c>
      <c r="L188" s="73"/>
      <c r="M188" s="1"/>
      <c r="N188" s="1"/>
      <c r="O188" s="1"/>
      <c r="P188" s="1"/>
      <c r="Q188" s="1"/>
      <c r="R188" s="1"/>
      <c r="S188" s="1"/>
      <c r="T188" s="1"/>
      <c r="U188" s="1"/>
      <c r="V188" s="1"/>
    </row>
    <row r="189" spans="1:22" customFormat="1" ht="20.100000000000001" customHeight="1" x14ac:dyDescent="0.25">
      <c r="A189" s="1"/>
      <c r="B189" s="42">
        <v>155</v>
      </c>
      <c r="C189" s="43" t="s">
        <v>199</v>
      </c>
      <c r="D189" s="45" t="s">
        <v>115</v>
      </c>
      <c r="E189" s="45">
        <v>15000</v>
      </c>
      <c r="F189" s="46"/>
      <c r="G189" s="83">
        <f t="shared" si="6"/>
        <v>0</v>
      </c>
      <c r="H189" s="38" t="e">
        <f>G189/$G$465</f>
        <v>#DIV/0!</v>
      </c>
      <c r="I189" s="38">
        <v>1.1177890997216418E-2</v>
      </c>
      <c r="J189" s="38">
        <v>1.241987888579602E-2</v>
      </c>
      <c r="K189" s="39">
        <v>1.3661866774375624E-2</v>
      </c>
      <c r="L189" s="40" t="e">
        <f>IF(AND(H189&gt;=I189,H189&lt;=K189),"OK","Ajustar")</f>
        <v>#DIV/0!</v>
      </c>
      <c r="M189" s="1"/>
      <c r="N189" s="1"/>
      <c r="O189" s="1"/>
      <c r="P189" s="1"/>
      <c r="Q189" s="1"/>
      <c r="R189" s="1"/>
      <c r="S189" s="1"/>
      <c r="T189" s="1"/>
      <c r="U189" s="1"/>
      <c r="V189" s="1"/>
    </row>
    <row r="190" spans="1:22" customFormat="1" ht="20.100000000000001" customHeight="1" x14ac:dyDescent="0.25">
      <c r="A190" s="1"/>
      <c r="B190" s="52"/>
      <c r="C190" s="75" t="s">
        <v>200</v>
      </c>
      <c r="D190" s="76"/>
      <c r="E190" s="76"/>
      <c r="F190" s="77"/>
      <c r="G190" s="78"/>
      <c r="H190" s="72"/>
      <c r="I190" s="72"/>
      <c r="J190" s="72">
        <v>0</v>
      </c>
      <c r="K190" s="72">
        <v>0</v>
      </c>
      <c r="L190" s="73"/>
      <c r="M190" s="1"/>
      <c r="N190" s="1"/>
      <c r="O190" s="1"/>
      <c r="P190" s="1"/>
      <c r="Q190" s="1"/>
      <c r="R190" s="1"/>
      <c r="S190" s="1"/>
      <c r="T190" s="1"/>
      <c r="U190" s="1"/>
      <c r="V190" s="1"/>
    </row>
    <row r="191" spans="1:22" customFormat="1" ht="220.5" customHeight="1" x14ac:dyDescent="0.25">
      <c r="A191" s="1"/>
      <c r="B191" s="63"/>
      <c r="C191" s="79"/>
      <c r="D191" s="80"/>
      <c r="E191" s="80"/>
      <c r="F191" s="81"/>
      <c r="G191" s="82"/>
      <c r="H191" s="72"/>
      <c r="I191" s="72"/>
      <c r="J191" s="72">
        <v>0</v>
      </c>
      <c r="K191" s="72">
        <v>0</v>
      </c>
      <c r="L191" s="73"/>
      <c r="M191" s="1"/>
      <c r="N191" s="1"/>
      <c r="O191" s="1"/>
      <c r="P191" s="1"/>
      <c r="Q191" s="1"/>
      <c r="R191" s="1"/>
      <c r="S191" s="1"/>
      <c r="T191" s="1"/>
      <c r="U191" s="1"/>
      <c r="V191" s="1"/>
    </row>
    <row r="192" spans="1:22" customFormat="1" x14ac:dyDescent="0.25">
      <c r="A192" s="1"/>
      <c r="B192" s="42">
        <v>156</v>
      </c>
      <c r="C192" s="43" t="s">
        <v>201</v>
      </c>
      <c r="D192" s="45" t="s">
        <v>21</v>
      </c>
      <c r="E192" s="45">
        <v>500</v>
      </c>
      <c r="F192" s="46"/>
      <c r="G192" s="83">
        <f t="shared" si="6"/>
        <v>0</v>
      </c>
      <c r="H192" s="38" t="e">
        <f>G192/$G$465</f>
        <v>#DIV/0!</v>
      </c>
      <c r="I192" s="38">
        <v>1.2419282705828749E-3</v>
      </c>
      <c r="J192" s="38">
        <v>1.3799203006476387E-3</v>
      </c>
      <c r="K192" s="39">
        <v>1.5179123307124027E-3</v>
      </c>
      <c r="L192" s="40" t="e">
        <f>IF(AND(H192&gt;=I192,H192&lt;=K192),"OK","Ajustar")</f>
        <v>#DIV/0!</v>
      </c>
      <c r="M192" s="1"/>
      <c r="N192" s="1"/>
      <c r="O192" s="1"/>
      <c r="P192" s="1"/>
      <c r="Q192" s="1"/>
      <c r="R192" s="1"/>
      <c r="S192" s="1"/>
      <c r="T192" s="1"/>
      <c r="U192" s="1"/>
      <c r="V192" s="1"/>
    </row>
    <row r="193" spans="1:22" customFormat="1" ht="95.25" customHeight="1" x14ac:dyDescent="0.25">
      <c r="A193" s="1"/>
      <c r="B193" s="52"/>
      <c r="C193" s="75" t="s">
        <v>202</v>
      </c>
      <c r="D193" s="76"/>
      <c r="E193" s="76"/>
      <c r="F193" s="77"/>
      <c r="G193" s="78"/>
      <c r="H193" s="72"/>
      <c r="I193" s="72"/>
      <c r="J193" s="72">
        <v>0</v>
      </c>
      <c r="K193" s="72">
        <v>0</v>
      </c>
      <c r="L193" s="73"/>
      <c r="M193" s="1"/>
      <c r="N193" s="1"/>
      <c r="O193" s="1"/>
      <c r="P193" s="1"/>
      <c r="Q193" s="1"/>
      <c r="R193" s="1"/>
      <c r="S193" s="1"/>
      <c r="T193" s="1"/>
      <c r="U193" s="1"/>
      <c r="V193" s="1"/>
    </row>
    <row r="194" spans="1:22" customFormat="1" ht="141" customHeight="1" x14ac:dyDescent="0.25">
      <c r="A194" s="1"/>
      <c r="B194" s="63"/>
      <c r="C194" s="79"/>
      <c r="D194" s="80"/>
      <c r="E194" s="80"/>
      <c r="F194" s="81"/>
      <c r="G194" s="82"/>
      <c r="H194" s="72"/>
      <c r="I194" s="72"/>
      <c r="J194" s="72">
        <v>0</v>
      </c>
      <c r="K194" s="72">
        <v>0</v>
      </c>
      <c r="L194" s="73"/>
      <c r="M194" s="1"/>
      <c r="N194" s="1"/>
      <c r="O194" s="1"/>
      <c r="P194" s="1"/>
      <c r="Q194" s="1"/>
      <c r="R194" s="1"/>
      <c r="S194" s="1"/>
      <c r="T194" s="1"/>
      <c r="U194" s="1"/>
      <c r="V194" s="1"/>
    </row>
    <row r="195" spans="1:22" customFormat="1" ht="20.100000000000001" customHeight="1" x14ac:dyDescent="0.25">
      <c r="A195" s="1"/>
      <c r="B195" s="42">
        <v>157</v>
      </c>
      <c r="C195" s="43" t="s">
        <v>203</v>
      </c>
      <c r="D195" s="45" t="s">
        <v>21</v>
      </c>
      <c r="E195" s="45">
        <v>500</v>
      </c>
      <c r="F195" s="46"/>
      <c r="G195" s="83">
        <f t="shared" si="6"/>
        <v>0</v>
      </c>
      <c r="H195" s="38" t="e">
        <f>G195/$G$465</f>
        <v>#DIV/0!</v>
      </c>
      <c r="I195" s="38">
        <v>2.5354341648209555E-3</v>
      </c>
      <c r="J195" s="38">
        <v>2.8171490720232837E-3</v>
      </c>
      <c r="K195" s="39">
        <v>3.0988639792256124E-3</v>
      </c>
      <c r="L195" s="40" t="e">
        <f>IF(AND(H195&gt;=I195,H195&lt;=K195),"OK","Ajustar")</f>
        <v>#DIV/0!</v>
      </c>
      <c r="M195" s="1"/>
      <c r="N195" s="1"/>
      <c r="O195" s="1"/>
      <c r="P195" s="1"/>
      <c r="Q195" s="1"/>
      <c r="R195" s="1"/>
      <c r="S195" s="1"/>
      <c r="T195" s="1"/>
      <c r="U195" s="1"/>
      <c r="V195" s="1"/>
    </row>
    <row r="196" spans="1:22" customFormat="1" ht="20.100000000000001" customHeight="1" x14ac:dyDescent="0.25">
      <c r="A196" s="1"/>
      <c r="B196" s="52"/>
      <c r="C196" s="75" t="s">
        <v>204</v>
      </c>
      <c r="D196" s="76"/>
      <c r="E196" s="76"/>
      <c r="F196" s="77"/>
      <c r="G196" s="78"/>
      <c r="H196" s="72"/>
      <c r="I196" s="72"/>
      <c r="J196" s="72">
        <v>0</v>
      </c>
      <c r="K196" s="72">
        <v>0</v>
      </c>
      <c r="L196" s="73"/>
      <c r="M196" s="1"/>
      <c r="N196" s="1"/>
      <c r="O196" s="1"/>
      <c r="P196" s="1"/>
      <c r="Q196" s="1"/>
      <c r="R196" s="1"/>
      <c r="S196" s="1"/>
      <c r="T196" s="1"/>
      <c r="U196" s="1"/>
      <c r="V196" s="1"/>
    </row>
    <row r="197" spans="1:22" customFormat="1" ht="185.25" customHeight="1" x14ac:dyDescent="0.25">
      <c r="A197" s="1"/>
      <c r="B197" s="63"/>
      <c r="C197" s="79"/>
      <c r="D197" s="80"/>
      <c r="E197" s="80"/>
      <c r="F197" s="81"/>
      <c r="G197" s="82"/>
      <c r="H197" s="72"/>
      <c r="I197" s="72"/>
      <c r="J197" s="72">
        <v>0</v>
      </c>
      <c r="K197" s="72">
        <v>0</v>
      </c>
      <c r="L197" s="73"/>
      <c r="M197" s="1"/>
      <c r="N197" s="1"/>
      <c r="O197" s="1"/>
      <c r="P197" s="1"/>
      <c r="Q197" s="1"/>
      <c r="R197" s="1"/>
      <c r="S197" s="1"/>
      <c r="T197" s="1"/>
      <c r="U197" s="1"/>
      <c r="V197" s="1"/>
    </row>
    <row r="198" spans="1:22" customFormat="1" ht="20.100000000000001" customHeight="1" x14ac:dyDescent="0.25">
      <c r="A198" s="1"/>
      <c r="B198" s="42">
        <v>158</v>
      </c>
      <c r="C198" s="43" t="s">
        <v>205</v>
      </c>
      <c r="D198" s="45" t="s">
        <v>21</v>
      </c>
      <c r="E198" s="45">
        <v>150</v>
      </c>
      <c r="F198" s="46"/>
      <c r="G198" s="84">
        <f t="shared" si="6"/>
        <v>0</v>
      </c>
      <c r="H198" s="38" t="e">
        <f>G198/$G$465</f>
        <v>#DIV/0!</v>
      </c>
      <c r="I198" s="38">
        <v>1.0509001243393626E-4</v>
      </c>
      <c r="J198" s="38">
        <v>1.1676668048215139E-4</v>
      </c>
      <c r="K198" s="39">
        <v>1.2844334853036654E-4</v>
      </c>
      <c r="L198" s="40" t="e">
        <f>IF(AND(H198&gt;=I198,H198&lt;=K198),"OK","Ajustar")</f>
        <v>#DIV/0!</v>
      </c>
      <c r="M198" s="1"/>
      <c r="N198" s="1"/>
      <c r="O198" s="1"/>
      <c r="P198" s="1"/>
      <c r="Q198" s="1"/>
      <c r="R198" s="1"/>
      <c r="S198" s="1"/>
      <c r="T198" s="1"/>
      <c r="U198" s="1"/>
      <c r="V198" s="1"/>
    </row>
    <row r="199" spans="1:22" customFormat="1" ht="91.5" customHeight="1" x14ac:dyDescent="0.25">
      <c r="A199" s="1"/>
      <c r="B199" s="42"/>
      <c r="C199" s="85" t="s">
        <v>206</v>
      </c>
      <c r="D199" s="86"/>
      <c r="E199" s="86"/>
      <c r="F199" s="87"/>
      <c r="G199" s="47"/>
      <c r="H199" s="72"/>
      <c r="I199" s="72"/>
      <c r="J199" s="72">
        <v>0</v>
      </c>
      <c r="K199" s="72">
        <v>0</v>
      </c>
      <c r="L199" s="73"/>
      <c r="M199" s="1"/>
      <c r="N199" s="1"/>
      <c r="O199" s="1"/>
      <c r="P199" s="1"/>
      <c r="Q199" s="1"/>
      <c r="R199" s="1"/>
      <c r="S199" s="1"/>
      <c r="T199" s="1"/>
      <c r="U199" s="1"/>
      <c r="V199" s="1"/>
    </row>
    <row r="200" spans="1:22" customFormat="1" ht="20.100000000000001" customHeight="1" x14ac:dyDescent="0.25">
      <c r="A200" s="1"/>
      <c r="B200" s="42">
        <v>159</v>
      </c>
      <c r="C200" s="43" t="s">
        <v>207</v>
      </c>
      <c r="D200" s="45" t="s">
        <v>21</v>
      </c>
      <c r="E200" s="45">
        <v>150</v>
      </c>
      <c r="F200" s="46"/>
      <c r="G200" s="47">
        <f t="shared" si="6"/>
        <v>0</v>
      </c>
      <c r="H200" s="38" t="e">
        <f>G200/$G$465</f>
        <v>#DIV/0!</v>
      </c>
      <c r="I200" s="38">
        <v>1.7626495782688907E-4</v>
      </c>
      <c r="J200" s="38">
        <v>1.9584995314098785E-4</v>
      </c>
      <c r="K200" s="39">
        <v>2.1543494845508666E-4</v>
      </c>
      <c r="L200" s="40" t="e">
        <f>IF(AND(H200&gt;=I200,H200&lt;=K200),"OK","Ajustar")</f>
        <v>#DIV/0!</v>
      </c>
      <c r="M200" s="1"/>
      <c r="N200" s="1"/>
      <c r="O200" s="1"/>
      <c r="P200" s="1"/>
      <c r="Q200" s="1"/>
      <c r="R200" s="1"/>
      <c r="S200" s="1"/>
      <c r="T200" s="1"/>
      <c r="U200" s="1"/>
      <c r="V200" s="1"/>
    </row>
    <row r="201" spans="1:22" customFormat="1" ht="120" customHeight="1" x14ac:dyDescent="0.25">
      <c r="A201" s="1"/>
      <c r="B201" s="42"/>
      <c r="C201" s="85" t="s">
        <v>208</v>
      </c>
      <c r="D201" s="86"/>
      <c r="E201" s="86"/>
      <c r="F201" s="87"/>
      <c r="G201" s="47"/>
      <c r="H201" s="72"/>
      <c r="I201" s="72"/>
      <c r="J201" s="72">
        <v>0</v>
      </c>
      <c r="K201" s="72">
        <v>0</v>
      </c>
      <c r="L201" s="73"/>
      <c r="M201" s="1"/>
      <c r="N201" s="1"/>
      <c r="O201" s="1"/>
      <c r="P201" s="1"/>
      <c r="Q201" s="1"/>
      <c r="R201" s="1"/>
      <c r="S201" s="1"/>
      <c r="T201" s="1"/>
      <c r="U201" s="1"/>
      <c r="V201" s="1"/>
    </row>
    <row r="202" spans="1:22" customFormat="1" ht="20.100000000000001" customHeight="1" x14ac:dyDescent="0.25">
      <c r="A202" s="1"/>
      <c r="B202" s="51">
        <v>160</v>
      </c>
      <c r="C202" s="43" t="s">
        <v>209</v>
      </c>
      <c r="D202" s="45" t="s">
        <v>21</v>
      </c>
      <c r="E202" s="45">
        <v>10</v>
      </c>
      <c r="F202" s="46"/>
      <c r="G202" s="74">
        <f t="shared" si="6"/>
        <v>0</v>
      </c>
      <c r="H202" s="38" t="e">
        <f>G202/$G$465</f>
        <v>#DIV/0!</v>
      </c>
      <c r="I202" s="38">
        <v>1.2028635137753868E-3</v>
      </c>
      <c r="J202" s="38">
        <v>1.3365150153059854E-3</v>
      </c>
      <c r="K202" s="39">
        <v>1.4701665168365839E-3</v>
      </c>
      <c r="L202" s="40" t="e">
        <f>IF(AND(H202&gt;=I202,H202&lt;=K202),"OK","Ajustar")</f>
        <v>#DIV/0!</v>
      </c>
      <c r="M202" s="1"/>
      <c r="N202" s="1"/>
      <c r="O202" s="1"/>
      <c r="P202" s="1"/>
      <c r="Q202" s="1"/>
      <c r="R202" s="1"/>
      <c r="S202" s="1"/>
      <c r="T202" s="1"/>
      <c r="U202" s="1"/>
      <c r="V202" s="1"/>
    </row>
    <row r="203" spans="1:22" customFormat="1" ht="59.25" customHeight="1" x14ac:dyDescent="0.25">
      <c r="A203" s="1"/>
      <c r="B203" s="52"/>
      <c r="C203" s="88" t="s">
        <v>210</v>
      </c>
      <c r="D203" s="89"/>
      <c r="E203" s="90"/>
      <c r="F203" s="91"/>
      <c r="G203" s="78"/>
      <c r="H203" s="72"/>
      <c r="I203" s="72"/>
      <c r="J203" s="72">
        <v>0</v>
      </c>
      <c r="K203" s="72">
        <v>0</v>
      </c>
      <c r="L203" s="73"/>
      <c r="M203" s="1"/>
      <c r="N203" s="1"/>
      <c r="O203" s="1"/>
      <c r="P203" s="1"/>
      <c r="Q203" s="1"/>
      <c r="R203" s="1"/>
      <c r="S203" s="1"/>
      <c r="T203" s="1"/>
      <c r="U203" s="1"/>
      <c r="V203" s="1"/>
    </row>
    <row r="204" spans="1:22" customFormat="1" ht="67.5" customHeight="1" x14ac:dyDescent="0.25">
      <c r="A204" s="1"/>
      <c r="B204" s="63"/>
      <c r="C204" s="92"/>
      <c r="D204" s="93"/>
      <c r="E204" s="94"/>
      <c r="F204" s="95"/>
      <c r="G204" s="82"/>
      <c r="H204" s="72"/>
      <c r="I204" s="72"/>
      <c r="J204" s="72">
        <v>0</v>
      </c>
      <c r="K204" s="72">
        <v>0</v>
      </c>
      <c r="L204" s="73"/>
      <c r="M204" s="1"/>
      <c r="N204" s="1"/>
      <c r="O204" s="1"/>
      <c r="P204" s="1"/>
      <c r="Q204" s="1"/>
      <c r="R204" s="1"/>
      <c r="S204" s="1"/>
      <c r="T204" s="1"/>
      <c r="U204" s="1"/>
      <c r="V204" s="1"/>
    </row>
    <row r="205" spans="1:22" customFormat="1" ht="20.100000000000001" customHeight="1" x14ac:dyDescent="0.25">
      <c r="A205" s="96"/>
      <c r="B205" s="42">
        <v>161</v>
      </c>
      <c r="C205" s="43" t="s">
        <v>211</v>
      </c>
      <c r="D205" s="45" t="s">
        <v>21</v>
      </c>
      <c r="E205" s="45">
        <v>15</v>
      </c>
      <c r="F205" s="46"/>
      <c r="G205" s="84">
        <f t="shared" si="6"/>
        <v>0</v>
      </c>
      <c r="H205" s="38" t="e">
        <f>G205/$G$465</f>
        <v>#DIV/0!</v>
      </c>
      <c r="I205" s="38">
        <v>2.6687039768977312E-3</v>
      </c>
      <c r="J205" s="38">
        <v>2.9652266409974791E-3</v>
      </c>
      <c r="K205" s="39">
        <v>3.2617493050972274E-3</v>
      </c>
      <c r="L205" s="40" t="e">
        <f>IF(AND(H205&gt;=I205,H205&lt;=K205),"OK","Ajustar")</f>
        <v>#DIV/0!</v>
      </c>
      <c r="M205" s="1"/>
      <c r="N205" s="1"/>
      <c r="O205" s="1"/>
      <c r="P205" s="1"/>
      <c r="Q205" s="1"/>
      <c r="R205" s="1"/>
      <c r="S205" s="1"/>
      <c r="T205" s="1"/>
      <c r="U205" s="1"/>
      <c r="V205" s="1"/>
    </row>
    <row r="206" spans="1:22" customFormat="1" ht="219.6" customHeight="1" x14ac:dyDescent="0.25">
      <c r="A206" s="1"/>
      <c r="B206" s="42"/>
      <c r="C206" s="85" t="s">
        <v>212</v>
      </c>
      <c r="D206" s="86"/>
      <c r="E206" s="86"/>
      <c r="F206" s="87"/>
      <c r="G206" s="97"/>
      <c r="H206" s="72"/>
      <c r="I206" s="72"/>
      <c r="J206" s="72">
        <v>0</v>
      </c>
      <c r="K206" s="72">
        <v>0</v>
      </c>
      <c r="L206" s="73"/>
      <c r="M206" s="1"/>
      <c r="N206" s="1"/>
      <c r="O206" s="1"/>
      <c r="P206" s="1"/>
      <c r="Q206" s="1"/>
      <c r="R206" s="1"/>
      <c r="S206" s="1"/>
      <c r="T206" s="1"/>
      <c r="U206" s="1"/>
      <c r="V206" s="1"/>
    </row>
    <row r="207" spans="1:22" customFormat="1" x14ac:dyDescent="0.25">
      <c r="A207" s="1"/>
      <c r="B207" s="42">
        <v>162</v>
      </c>
      <c r="C207" s="43" t="s">
        <v>213</v>
      </c>
      <c r="D207" s="45" t="s">
        <v>21</v>
      </c>
      <c r="E207" s="45">
        <v>80</v>
      </c>
      <c r="F207" s="46"/>
      <c r="G207" s="74">
        <f t="shared" si="6"/>
        <v>0</v>
      </c>
      <c r="H207" s="38" t="e">
        <f>G207/$G$465</f>
        <v>#DIV/0!</v>
      </c>
      <c r="I207" s="38">
        <v>2.2484015471501749E-4</v>
      </c>
      <c r="J207" s="38">
        <v>2.4982239412779721E-4</v>
      </c>
      <c r="K207" s="39">
        <v>2.7480463354057695E-4</v>
      </c>
      <c r="L207" s="40" t="e">
        <f>IF(AND(H207&gt;=I207,H207&lt;=K207),"OK","Ajustar")</f>
        <v>#DIV/0!</v>
      </c>
      <c r="M207" s="1"/>
      <c r="N207" s="1"/>
      <c r="O207" s="1"/>
      <c r="P207" s="1"/>
      <c r="Q207" s="1"/>
      <c r="R207" s="1"/>
      <c r="S207" s="1"/>
      <c r="T207" s="1"/>
      <c r="U207" s="1"/>
      <c r="V207" s="1"/>
    </row>
    <row r="208" spans="1:22" customFormat="1" ht="114.6" customHeight="1" x14ac:dyDescent="0.25">
      <c r="A208" s="1"/>
      <c r="B208" s="52"/>
      <c r="C208" s="75" t="s">
        <v>214</v>
      </c>
      <c r="D208" s="98"/>
      <c r="E208" s="98"/>
      <c r="F208" s="99"/>
      <c r="G208" s="78"/>
      <c r="H208" s="72"/>
      <c r="I208" s="72"/>
      <c r="J208" s="72">
        <v>0</v>
      </c>
      <c r="K208" s="72">
        <v>0</v>
      </c>
      <c r="L208" s="73"/>
      <c r="M208" s="1"/>
      <c r="N208" s="1"/>
      <c r="O208" s="1"/>
      <c r="P208" s="1"/>
      <c r="Q208" s="1"/>
      <c r="R208" s="1"/>
      <c r="S208" s="1"/>
      <c r="T208" s="1"/>
      <c r="U208" s="1"/>
      <c r="V208" s="1"/>
    </row>
    <row r="209" spans="1:22" customFormat="1" ht="171" customHeight="1" x14ac:dyDescent="0.25">
      <c r="A209" s="1"/>
      <c r="B209" s="63"/>
      <c r="C209" s="79"/>
      <c r="D209" s="100"/>
      <c r="E209" s="100"/>
      <c r="F209" s="101"/>
      <c r="G209" s="82"/>
      <c r="H209" s="72"/>
      <c r="I209" s="72"/>
      <c r="J209" s="72">
        <v>0</v>
      </c>
      <c r="K209" s="72">
        <v>0</v>
      </c>
      <c r="L209" s="73"/>
      <c r="M209" s="1"/>
      <c r="N209" s="1"/>
      <c r="O209" s="1"/>
      <c r="P209" s="1"/>
      <c r="Q209" s="1"/>
      <c r="R209" s="1"/>
      <c r="S209" s="1"/>
      <c r="T209" s="1"/>
      <c r="U209" s="1"/>
      <c r="V209" s="1"/>
    </row>
    <row r="210" spans="1:22" customFormat="1" ht="30" x14ac:dyDescent="0.25">
      <c r="A210" s="1"/>
      <c r="B210" s="42">
        <v>163</v>
      </c>
      <c r="C210" s="43" t="s">
        <v>215</v>
      </c>
      <c r="D210" s="45" t="s">
        <v>21</v>
      </c>
      <c r="E210" s="45">
        <v>250</v>
      </c>
      <c r="F210" s="46"/>
      <c r="G210" s="83">
        <f t="shared" si="6"/>
        <v>0</v>
      </c>
      <c r="H210" s="38" t="e">
        <f>G210/$G$465</f>
        <v>#DIV/0!</v>
      </c>
      <c r="I210" s="38">
        <v>2.39343215310244E-3</v>
      </c>
      <c r="J210" s="38">
        <v>2.6593690590027111E-3</v>
      </c>
      <c r="K210" s="39">
        <v>2.9253059649029826E-3</v>
      </c>
      <c r="L210" s="40" t="e">
        <f>IF(AND(H210&gt;=I210,H210&lt;=K210),"OK","Ajustar")</f>
        <v>#DIV/0!</v>
      </c>
      <c r="M210" s="1"/>
      <c r="N210" s="1"/>
      <c r="O210" s="1"/>
      <c r="P210" s="1"/>
      <c r="Q210" s="1"/>
      <c r="R210" s="1"/>
      <c r="S210" s="1"/>
      <c r="T210" s="1"/>
      <c r="U210" s="1"/>
      <c r="V210" s="1"/>
    </row>
    <row r="211" spans="1:22" customFormat="1" ht="73.900000000000006" customHeight="1" x14ac:dyDescent="0.25">
      <c r="A211" s="1"/>
      <c r="B211" s="52"/>
      <c r="C211" s="75" t="s">
        <v>216</v>
      </c>
      <c r="D211" s="98"/>
      <c r="E211" s="98"/>
      <c r="F211" s="99"/>
      <c r="G211" s="78"/>
      <c r="H211" s="102"/>
      <c r="I211" s="102"/>
      <c r="J211" s="102"/>
      <c r="K211" s="102"/>
      <c r="L211" s="73"/>
      <c r="M211" s="1"/>
      <c r="N211" s="1"/>
      <c r="O211" s="1"/>
      <c r="P211" s="1"/>
      <c r="Q211" s="1"/>
      <c r="R211" s="1"/>
      <c r="S211" s="1"/>
      <c r="T211" s="1"/>
      <c r="U211" s="1"/>
      <c r="V211" s="1"/>
    </row>
    <row r="212" spans="1:22" customFormat="1" x14ac:dyDescent="0.25">
      <c r="A212" s="1"/>
      <c r="B212" s="58"/>
      <c r="C212" s="103"/>
      <c r="D212" s="104"/>
      <c r="E212" s="104"/>
      <c r="F212" s="105"/>
      <c r="G212" s="106"/>
      <c r="H212" s="102"/>
      <c r="I212" s="102"/>
      <c r="J212" s="102"/>
      <c r="K212" s="102"/>
      <c r="L212" s="73"/>
      <c r="M212" s="1"/>
      <c r="N212" s="1"/>
      <c r="O212" s="1"/>
      <c r="P212" s="1"/>
      <c r="Q212" s="1"/>
      <c r="R212" s="1"/>
      <c r="S212" s="1"/>
      <c r="T212" s="1"/>
      <c r="U212" s="1"/>
      <c r="V212" s="1"/>
    </row>
    <row r="213" spans="1:22" customFormat="1" ht="190.9" customHeight="1" x14ac:dyDescent="0.25">
      <c r="A213" s="1"/>
      <c r="B213" s="63"/>
      <c r="C213" s="79"/>
      <c r="D213" s="100"/>
      <c r="E213" s="100"/>
      <c r="F213" s="101"/>
      <c r="G213" s="82"/>
      <c r="H213" s="102"/>
      <c r="I213" s="102"/>
      <c r="J213" s="102"/>
      <c r="K213" s="102"/>
      <c r="L213" s="73"/>
      <c r="M213" s="1"/>
      <c r="N213" s="1"/>
      <c r="O213" s="1"/>
      <c r="P213" s="1"/>
      <c r="Q213" s="1"/>
      <c r="R213" s="1"/>
      <c r="S213" s="1"/>
      <c r="T213" s="1"/>
      <c r="U213" s="1"/>
      <c r="V213" s="1"/>
    </row>
    <row r="214" spans="1:22" customFormat="1" x14ac:dyDescent="0.25">
      <c r="A214" s="1"/>
      <c r="B214" s="42">
        <v>164</v>
      </c>
      <c r="C214" s="43" t="s">
        <v>217</v>
      </c>
      <c r="D214" s="45" t="s">
        <v>21</v>
      </c>
      <c r="E214" s="45">
        <v>80</v>
      </c>
      <c r="F214" s="46"/>
      <c r="G214" s="83">
        <f>F214*E214</f>
        <v>0</v>
      </c>
      <c r="H214" s="38" t="e">
        <f>G214/$G$465</f>
        <v>#DIV/0!</v>
      </c>
      <c r="I214" s="38">
        <v>2.6300701615287504E-4</v>
      </c>
      <c r="J214" s="38">
        <v>2.9223001794763891E-4</v>
      </c>
      <c r="K214" s="39">
        <v>3.2145301974240284E-4</v>
      </c>
      <c r="L214" s="40" t="e">
        <f>IF(AND(H214&gt;=I214,H214&lt;=K214),"OK","Ajustar")</f>
        <v>#DIV/0!</v>
      </c>
      <c r="M214" s="1"/>
      <c r="N214" s="1"/>
      <c r="O214" s="1"/>
      <c r="P214" s="1"/>
      <c r="Q214" s="1"/>
      <c r="R214" s="1"/>
      <c r="S214" s="1"/>
      <c r="T214" s="1"/>
      <c r="U214" s="1"/>
      <c r="V214" s="1"/>
    </row>
    <row r="215" spans="1:22" customFormat="1" ht="124.15" customHeight="1" x14ac:dyDescent="0.25">
      <c r="A215" s="1"/>
      <c r="B215" s="52"/>
      <c r="C215" s="75" t="s">
        <v>218</v>
      </c>
      <c r="D215" s="98"/>
      <c r="E215" s="98"/>
      <c r="F215" s="107"/>
      <c r="G215" s="78"/>
      <c r="H215" s="102"/>
      <c r="I215" s="102"/>
      <c r="J215" s="102"/>
      <c r="K215" s="102"/>
      <c r="L215" s="73"/>
      <c r="M215" s="1"/>
      <c r="N215" s="1"/>
      <c r="O215" s="1"/>
      <c r="P215" s="1"/>
      <c r="Q215" s="1"/>
      <c r="R215" s="1"/>
      <c r="S215" s="1"/>
      <c r="T215" s="1"/>
      <c r="U215" s="1"/>
      <c r="V215" s="1"/>
    </row>
    <row r="216" spans="1:22" customFormat="1" ht="113.45" customHeight="1" x14ac:dyDescent="0.25">
      <c r="A216" s="1"/>
      <c r="B216" s="58"/>
      <c r="C216" s="103"/>
      <c r="D216" s="104"/>
      <c r="E216" s="104"/>
      <c r="F216" s="108"/>
      <c r="G216" s="106"/>
      <c r="H216" s="102"/>
      <c r="I216" s="102"/>
      <c r="J216" s="102"/>
      <c r="K216" s="102"/>
      <c r="L216" s="73"/>
      <c r="M216" s="1"/>
      <c r="N216" s="1"/>
      <c r="O216" s="1"/>
      <c r="P216" s="1"/>
      <c r="Q216" s="1"/>
      <c r="R216" s="1"/>
      <c r="S216" s="1"/>
      <c r="T216" s="1"/>
      <c r="U216" s="1"/>
      <c r="V216" s="1"/>
    </row>
    <row r="217" spans="1:22" customFormat="1" ht="42.6" customHeight="1" x14ac:dyDescent="0.25">
      <c r="A217" s="1"/>
      <c r="B217" s="63"/>
      <c r="C217" s="79"/>
      <c r="D217" s="100"/>
      <c r="E217" s="100"/>
      <c r="F217" s="109"/>
      <c r="G217" s="82"/>
      <c r="H217" s="102"/>
      <c r="I217" s="102"/>
      <c r="J217" s="102"/>
      <c r="K217" s="102"/>
      <c r="L217" s="73"/>
      <c r="M217" s="1"/>
      <c r="N217" s="1"/>
      <c r="O217" s="1"/>
      <c r="P217" s="1"/>
      <c r="Q217" s="1"/>
      <c r="R217" s="1"/>
      <c r="S217" s="1"/>
      <c r="T217" s="1"/>
      <c r="U217" s="1"/>
      <c r="V217" s="1"/>
    </row>
    <row r="218" spans="1:22" customFormat="1" ht="30" x14ac:dyDescent="0.25">
      <c r="A218" s="1"/>
      <c r="B218" s="42">
        <v>165</v>
      </c>
      <c r="C218" s="43" t="s">
        <v>219</v>
      </c>
      <c r="D218" s="45" t="s">
        <v>21</v>
      </c>
      <c r="E218" s="45">
        <v>250</v>
      </c>
      <c r="F218" s="46"/>
      <c r="G218" s="83">
        <f>F218*E218</f>
        <v>0</v>
      </c>
      <c r="H218" s="38" t="e">
        <f>G218/$G$465</f>
        <v>#DIV/0!</v>
      </c>
      <c r="I218" s="38">
        <v>2.4283747443735056E-3</v>
      </c>
      <c r="J218" s="38">
        <v>2.698194160415006E-3</v>
      </c>
      <c r="K218" s="39">
        <v>2.9680135764565069E-3</v>
      </c>
      <c r="L218" s="40" t="e">
        <f>IF(AND(H218&gt;=I218,H218&lt;=K218),"OK","Ajustar")</f>
        <v>#DIV/0!</v>
      </c>
      <c r="M218" s="1"/>
      <c r="N218" s="1"/>
      <c r="O218" s="1"/>
      <c r="P218" s="1"/>
      <c r="Q218" s="1"/>
      <c r="R218" s="1"/>
      <c r="S218" s="1"/>
      <c r="T218" s="1"/>
      <c r="U218" s="1"/>
      <c r="V218" s="1"/>
    </row>
    <row r="219" spans="1:22" customFormat="1" ht="51.6" customHeight="1" x14ac:dyDescent="0.25">
      <c r="A219" s="1"/>
      <c r="B219" s="52"/>
      <c r="C219" s="75" t="s">
        <v>220</v>
      </c>
      <c r="D219" s="110"/>
      <c r="E219" s="110"/>
      <c r="F219" s="107"/>
      <c r="G219" s="78"/>
      <c r="H219" s="102"/>
      <c r="I219" s="102"/>
      <c r="J219" s="102"/>
      <c r="K219" s="102"/>
      <c r="L219" s="73"/>
      <c r="M219" s="1"/>
      <c r="N219" s="1"/>
      <c r="O219" s="1"/>
      <c r="P219" s="1"/>
      <c r="Q219" s="1"/>
      <c r="R219" s="1"/>
      <c r="S219" s="1"/>
      <c r="T219" s="1"/>
      <c r="U219" s="1"/>
      <c r="V219" s="1"/>
    </row>
    <row r="220" spans="1:22" customFormat="1" x14ac:dyDescent="0.25">
      <c r="A220" s="1"/>
      <c r="B220" s="58"/>
      <c r="C220" s="103"/>
      <c r="D220" s="111"/>
      <c r="E220" s="111"/>
      <c r="F220" s="108"/>
      <c r="G220" s="106"/>
      <c r="H220" s="102"/>
      <c r="I220" s="102"/>
      <c r="J220" s="102"/>
      <c r="K220" s="102"/>
      <c r="L220" s="73"/>
      <c r="M220" s="1"/>
      <c r="N220" s="1"/>
      <c r="O220" s="1"/>
      <c r="P220" s="1"/>
      <c r="Q220" s="1"/>
      <c r="R220" s="1"/>
      <c r="S220" s="1"/>
      <c r="T220" s="1"/>
      <c r="U220" s="1"/>
      <c r="V220" s="1"/>
    </row>
    <row r="221" spans="1:22" customFormat="1" ht="212.45" customHeight="1" x14ac:dyDescent="0.25">
      <c r="A221" s="1"/>
      <c r="B221" s="63"/>
      <c r="C221" s="79"/>
      <c r="D221" s="112"/>
      <c r="E221" s="112"/>
      <c r="F221" s="109"/>
      <c r="G221" s="82"/>
      <c r="H221" s="102"/>
      <c r="I221" s="102"/>
      <c r="J221" s="102"/>
      <c r="K221" s="102"/>
      <c r="L221" s="73"/>
      <c r="M221" s="1"/>
      <c r="N221" s="1"/>
      <c r="O221" s="1"/>
      <c r="P221" s="1"/>
      <c r="Q221" s="1"/>
      <c r="R221" s="1"/>
      <c r="S221" s="1"/>
      <c r="T221" s="1"/>
      <c r="U221" s="1"/>
      <c r="V221" s="1"/>
    </row>
    <row r="222" spans="1:22" customFormat="1" ht="20.100000000000001" customHeight="1" x14ac:dyDescent="0.25">
      <c r="A222" s="1"/>
      <c r="B222" s="42">
        <v>166</v>
      </c>
      <c r="C222" s="43" t="s">
        <v>221</v>
      </c>
      <c r="D222" s="45" t="s">
        <v>95</v>
      </c>
      <c r="E222" s="45">
        <v>15</v>
      </c>
      <c r="F222" s="46"/>
      <c r="G222" s="84">
        <f>F222*E222</f>
        <v>0</v>
      </c>
      <c r="H222" s="38" t="e">
        <f>G222/$G$465</f>
        <v>#DIV/0!</v>
      </c>
      <c r="I222" s="38">
        <v>3.4643921220433494E-5</v>
      </c>
      <c r="J222" s="38">
        <v>3.8493245800481659E-5</v>
      </c>
      <c r="K222" s="39">
        <v>4.2342570380529831E-5</v>
      </c>
      <c r="L222" s="40" t="e">
        <f>IF(AND(H222&gt;=I222,H222&lt;=K222),"OK","Ajustar")</f>
        <v>#DIV/0!</v>
      </c>
      <c r="M222" s="1"/>
      <c r="N222" s="1"/>
      <c r="O222" s="1"/>
      <c r="P222" s="1"/>
      <c r="Q222" s="1"/>
      <c r="R222" s="1"/>
      <c r="S222" s="1"/>
      <c r="T222" s="1"/>
      <c r="U222" s="1"/>
      <c r="V222" s="1"/>
    </row>
    <row r="223" spans="1:22" customFormat="1" ht="69.599999999999994" customHeight="1" x14ac:dyDescent="0.25">
      <c r="A223" s="1"/>
      <c r="B223" s="42"/>
      <c r="C223" s="85" t="s">
        <v>222</v>
      </c>
      <c r="D223" s="86"/>
      <c r="E223" s="86"/>
      <c r="F223" s="46"/>
      <c r="G223" s="47"/>
      <c r="H223" s="102"/>
      <c r="I223" s="102"/>
      <c r="J223" s="102"/>
      <c r="K223" s="102"/>
      <c r="L223" s="73"/>
      <c r="M223" s="1"/>
      <c r="N223" s="1"/>
      <c r="O223" s="1"/>
      <c r="P223" s="1"/>
      <c r="Q223" s="1"/>
      <c r="R223" s="1"/>
      <c r="S223" s="1"/>
      <c r="T223" s="1"/>
      <c r="U223" s="1"/>
      <c r="V223" s="1"/>
    </row>
    <row r="224" spans="1:22" customFormat="1" ht="20.100000000000001" customHeight="1" x14ac:dyDescent="0.25">
      <c r="A224" s="1"/>
      <c r="B224" s="42">
        <v>167</v>
      </c>
      <c r="C224" s="43" t="s">
        <v>223</v>
      </c>
      <c r="D224" s="45" t="s">
        <v>95</v>
      </c>
      <c r="E224" s="45">
        <v>10</v>
      </c>
      <c r="F224" s="46"/>
      <c r="G224" s="47">
        <f>F224*E224</f>
        <v>0</v>
      </c>
      <c r="H224" s="38" t="e">
        <f>G224/$G$465</f>
        <v>#DIV/0!</v>
      </c>
      <c r="I224" s="38">
        <v>2.6304878097652835E-5</v>
      </c>
      <c r="J224" s="38">
        <v>2.9227642330725372E-5</v>
      </c>
      <c r="K224" s="39">
        <v>3.2150406563797909E-5</v>
      </c>
      <c r="L224" s="40" t="e">
        <f>IF(AND(H224&gt;=I224,H224&lt;=K224),"OK","Ajustar")</f>
        <v>#DIV/0!</v>
      </c>
      <c r="M224" s="1"/>
      <c r="N224" s="1"/>
      <c r="O224" s="1"/>
      <c r="P224" s="1"/>
      <c r="Q224" s="1"/>
      <c r="R224" s="1"/>
      <c r="S224" s="1"/>
      <c r="T224" s="1"/>
      <c r="U224" s="1"/>
      <c r="V224" s="1"/>
    </row>
    <row r="225" spans="1:22" customFormat="1" ht="66" customHeight="1" x14ac:dyDescent="0.25">
      <c r="A225" s="1"/>
      <c r="B225" s="42"/>
      <c r="C225" s="85" t="s">
        <v>224</v>
      </c>
      <c r="D225" s="86"/>
      <c r="E225" s="86"/>
      <c r="F225" s="46"/>
      <c r="G225" s="47"/>
      <c r="H225" s="102"/>
      <c r="I225" s="102"/>
      <c r="J225" s="102"/>
      <c r="K225" s="102"/>
      <c r="L225" s="73"/>
      <c r="M225" s="1"/>
      <c r="N225" s="1"/>
      <c r="O225" s="1"/>
      <c r="P225" s="1"/>
      <c r="Q225" s="1"/>
      <c r="R225" s="1"/>
      <c r="S225" s="1"/>
      <c r="T225" s="1"/>
      <c r="U225" s="1"/>
      <c r="V225" s="1"/>
    </row>
    <row r="226" spans="1:22" customFormat="1" ht="20.100000000000001" customHeight="1" x14ac:dyDescent="0.25">
      <c r="A226" s="1"/>
      <c r="B226" s="42">
        <v>168</v>
      </c>
      <c r="C226" s="43" t="s">
        <v>225</v>
      </c>
      <c r="D226" s="45" t="s">
        <v>95</v>
      </c>
      <c r="E226" s="45">
        <v>10</v>
      </c>
      <c r="F226" s="46"/>
      <c r="G226" s="47">
        <f>F226*E226</f>
        <v>0</v>
      </c>
      <c r="H226" s="38" t="e">
        <f>G226/$G$465</f>
        <v>#DIV/0!</v>
      </c>
      <c r="I226" s="38">
        <v>2.7990166074330542E-5</v>
      </c>
      <c r="J226" s="38">
        <v>3.1100184527033936E-5</v>
      </c>
      <c r="K226" s="39">
        <v>3.4210202979737333E-5</v>
      </c>
      <c r="L226" s="40" t="e">
        <f>IF(AND(H226&gt;=I226,H226&lt;=K226),"OK","Ajustar")</f>
        <v>#DIV/0!</v>
      </c>
      <c r="M226" s="1"/>
      <c r="N226" s="1"/>
      <c r="O226" s="1"/>
      <c r="P226" s="1"/>
      <c r="Q226" s="1"/>
      <c r="R226" s="1"/>
      <c r="S226" s="1"/>
      <c r="T226" s="1"/>
      <c r="U226" s="1"/>
      <c r="V226" s="1"/>
    </row>
    <row r="227" spans="1:22" customFormat="1" ht="20.100000000000001" customHeight="1" x14ac:dyDescent="0.25">
      <c r="A227" s="1"/>
      <c r="B227" s="42">
        <v>169</v>
      </c>
      <c r="C227" s="43" t="s">
        <v>226</v>
      </c>
      <c r="D227" s="45" t="s">
        <v>95</v>
      </c>
      <c r="E227" s="45">
        <v>10</v>
      </c>
      <c r="F227" s="46"/>
      <c r="G227" s="47">
        <f>F227*E227</f>
        <v>0</v>
      </c>
      <c r="H227" s="38" t="e">
        <f>G227/$G$465</f>
        <v>#DIV/0!</v>
      </c>
      <c r="I227" s="38">
        <v>2.9803068789948963E-5</v>
      </c>
      <c r="J227" s="38">
        <v>3.311452087772107E-5</v>
      </c>
      <c r="K227" s="39">
        <v>3.6425972965493178E-5</v>
      </c>
      <c r="L227" s="40" t="e">
        <f>IF(AND(H227&gt;=I227,H227&lt;=K227),"OK","Ajustar")</f>
        <v>#DIV/0!</v>
      </c>
      <c r="M227" s="1"/>
      <c r="N227" s="1"/>
      <c r="O227" s="1"/>
      <c r="P227" s="1"/>
      <c r="Q227" s="1"/>
      <c r="R227" s="1"/>
      <c r="S227" s="1"/>
      <c r="T227" s="1"/>
      <c r="U227" s="1"/>
      <c r="V227" s="1"/>
    </row>
    <row r="228" spans="1:22" customFormat="1" x14ac:dyDescent="0.25">
      <c r="A228" s="1"/>
      <c r="B228" s="42">
        <v>170</v>
      </c>
      <c r="C228" s="43" t="s">
        <v>227</v>
      </c>
      <c r="D228" s="45" t="s">
        <v>21</v>
      </c>
      <c r="E228" s="45">
        <v>10</v>
      </c>
      <c r="F228" s="46"/>
      <c r="G228" s="74">
        <f>F228*E228</f>
        <v>0</v>
      </c>
      <c r="H228" s="38" t="e">
        <f>G228/$G$465</f>
        <v>#DIV/0!</v>
      </c>
      <c r="I228" s="38">
        <v>6.5524058407042123E-4</v>
      </c>
      <c r="J228" s="38">
        <v>7.2804509341157912E-4</v>
      </c>
      <c r="K228" s="39">
        <v>8.0084960275273712E-4</v>
      </c>
      <c r="L228" s="40" t="e">
        <f>IF(AND(H228&gt;=I228,H228&lt;=K228),"OK","Ajustar")</f>
        <v>#DIV/0!</v>
      </c>
      <c r="M228" s="1"/>
      <c r="N228" s="1"/>
      <c r="O228" s="1"/>
      <c r="P228" s="1"/>
      <c r="Q228" s="1"/>
      <c r="R228" s="1"/>
      <c r="S228" s="1"/>
      <c r="T228" s="1"/>
      <c r="U228" s="1"/>
      <c r="V228" s="1"/>
    </row>
    <row r="229" spans="1:22" customFormat="1" ht="409.15" customHeight="1" x14ac:dyDescent="0.25">
      <c r="A229" s="1"/>
      <c r="B229" s="52"/>
      <c r="C229" s="75" t="s">
        <v>228</v>
      </c>
      <c r="D229" s="110"/>
      <c r="E229" s="110"/>
      <c r="F229" s="107"/>
      <c r="G229" s="78"/>
      <c r="H229" s="102"/>
      <c r="I229" s="102"/>
      <c r="J229" s="102"/>
      <c r="K229" s="102"/>
      <c r="L229" s="73"/>
      <c r="M229" s="1"/>
      <c r="N229" s="1"/>
      <c r="O229" s="1"/>
      <c r="P229" s="1"/>
      <c r="Q229" s="1"/>
      <c r="R229" s="1"/>
      <c r="S229" s="1"/>
      <c r="T229" s="1"/>
      <c r="U229" s="1"/>
      <c r="V229" s="1"/>
    </row>
    <row r="230" spans="1:22" customFormat="1" ht="195" customHeight="1" x14ac:dyDescent="0.25">
      <c r="A230" s="1"/>
      <c r="B230" s="58"/>
      <c r="C230" s="103"/>
      <c r="D230" s="111"/>
      <c r="E230" s="111"/>
      <c r="F230" s="108"/>
      <c r="G230" s="106"/>
      <c r="H230" s="102"/>
      <c r="I230" s="102"/>
      <c r="J230" s="102"/>
      <c r="K230" s="102"/>
      <c r="L230" s="73"/>
      <c r="M230" s="1"/>
      <c r="N230" s="1"/>
      <c r="O230" s="1"/>
      <c r="P230" s="1"/>
      <c r="Q230" s="1"/>
      <c r="R230" s="1"/>
      <c r="S230" s="1"/>
      <c r="T230" s="1"/>
      <c r="U230" s="1"/>
      <c r="V230" s="1"/>
    </row>
    <row r="231" spans="1:22" customFormat="1" x14ac:dyDescent="0.25">
      <c r="A231" s="1"/>
      <c r="B231" s="63"/>
      <c r="C231" s="79"/>
      <c r="D231" s="112"/>
      <c r="E231" s="112"/>
      <c r="F231" s="109"/>
      <c r="G231" s="82"/>
      <c r="H231" s="102"/>
      <c r="I231" s="102"/>
      <c r="J231" s="102"/>
      <c r="K231" s="102"/>
      <c r="L231" s="73"/>
      <c r="M231" s="1"/>
      <c r="N231" s="1"/>
      <c r="O231" s="1"/>
      <c r="P231" s="1"/>
      <c r="Q231" s="1"/>
      <c r="R231" s="1"/>
      <c r="S231" s="1"/>
      <c r="T231" s="1"/>
      <c r="U231" s="1"/>
      <c r="V231" s="1"/>
    </row>
    <row r="232" spans="1:22" customFormat="1" ht="20.100000000000001" customHeight="1" x14ac:dyDescent="0.25">
      <c r="A232" s="1"/>
      <c r="B232" s="42">
        <v>171</v>
      </c>
      <c r="C232" s="43" t="s">
        <v>229</v>
      </c>
      <c r="D232" s="45" t="s">
        <v>95</v>
      </c>
      <c r="E232" s="45">
        <v>10</v>
      </c>
      <c r="F232" s="46"/>
      <c r="G232" s="83">
        <f>F232*E232</f>
        <v>0</v>
      </c>
      <c r="H232" s="38" t="e">
        <f>G232/$G$465</f>
        <v>#DIV/0!</v>
      </c>
      <c r="I232" s="38">
        <v>9.2341445030507459E-4</v>
      </c>
      <c r="J232" s="38">
        <v>1.0260160558945273E-3</v>
      </c>
      <c r="K232" s="39">
        <v>1.1286176614839802E-3</v>
      </c>
      <c r="L232" s="40" t="e">
        <f>IF(AND(H232&gt;=I232,H232&lt;=K232),"OK","Ajustar")</f>
        <v>#DIV/0!</v>
      </c>
      <c r="M232" s="1"/>
      <c r="N232" s="1"/>
      <c r="O232" s="1"/>
      <c r="P232" s="1"/>
      <c r="Q232" s="1"/>
      <c r="R232" s="1"/>
      <c r="S232" s="1"/>
      <c r="T232" s="1"/>
      <c r="U232" s="1"/>
      <c r="V232" s="1"/>
    </row>
    <row r="233" spans="1:22" customFormat="1" ht="214.9" customHeight="1" x14ac:dyDescent="0.25">
      <c r="A233" s="1"/>
      <c r="B233" s="52"/>
      <c r="C233" s="75" t="s">
        <v>230</v>
      </c>
      <c r="D233" s="110"/>
      <c r="E233" s="110"/>
      <c r="F233" s="107"/>
      <c r="G233" s="78"/>
      <c r="H233" s="102"/>
      <c r="I233" s="102"/>
      <c r="J233" s="102"/>
      <c r="K233" s="102"/>
      <c r="L233" s="73"/>
      <c r="M233" s="1"/>
      <c r="N233" s="1"/>
      <c r="O233" s="1"/>
      <c r="P233" s="1"/>
      <c r="Q233" s="1"/>
      <c r="R233" s="1"/>
      <c r="S233" s="1"/>
      <c r="T233" s="1"/>
      <c r="U233" s="1"/>
      <c r="V233" s="1"/>
    </row>
    <row r="234" spans="1:22" customFormat="1" ht="279" customHeight="1" x14ac:dyDescent="0.25">
      <c r="A234" s="1"/>
      <c r="B234" s="58"/>
      <c r="C234" s="103"/>
      <c r="D234" s="111"/>
      <c r="E234" s="111"/>
      <c r="F234" s="108"/>
      <c r="G234" s="106"/>
      <c r="H234" s="102"/>
      <c r="I234" s="102"/>
      <c r="J234" s="102"/>
      <c r="K234" s="102"/>
      <c r="L234" s="73"/>
      <c r="M234" s="1"/>
      <c r="N234" s="1"/>
      <c r="O234" s="1"/>
      <c r="P234" s="1"/>
      <c r="Q234" s="1"/>
      <c r="R234" s="1"/>
      <c r="S234" s="1"/>
      <c r="T234" s="1"/>
      <c r="U234" s="1"/>
      <c r="V234" s="1"/>
    </row>
    <row r="235" spans="1:22" customFormat="1" ht="129.6" customHeight="1" x14ac:dyDescent="0.25">
      <c r="A235" s="1"/>
      <c r="B235" s="63"/>
      <c r="C235" s="79"/>
      <c r="D235" s="112"/>
      <c r="E235" s="112"/>
      <c r="F235" s="109"/>
      <c r="G235" s="82"/>
      <c r="H235" s="102"/>
      <c r="I235" s="102"/>
      <c r="J235" s="102"/>
      <c r="K235" s="102"/>
      <c r="L235" s="73"/>
      <c r="M235" s="1"/>
      <c r="N235" s="1"/>
      <c r="O235" s="1"/>
      <c r="P235" s="1"/>
      <c r="Q235" s="1"/>
      <c r="R235" s="1"/>
      <c r="S235" s="1"/>
      <c r="T235" s="1"/>
      <c r="U235" s="1"/>
      <c r="V235" s="1"/>
    </row>
    <row r="236" spans="1:22" customFormat="1" x14ac:dyDescent="0.25">
      <c r="A236" s="1"/>
      <c r="B236" s="42">
        <v>172</v>
      </c>
      <c r="C236" s="43" t="s">
        <v>231</v>
      </c>
      <c r="D236" s="45" t="s">
        <v>95</v>
      </c>
      <c r="E236" s="45">
        <v>10</v>
      </c>
      <c r="F236" s="46"/>
      <c r="G236" s="83">
        <f>F236*E236</f>
        <v>0</v>
      </c>
      <c r="H236" s="38" t="e">
        <f>G236/$G$465</f>
        <v>#DIV/0!</v>
      </c>
      <c r="I236" s="38">
        <v>1.1205335900315275E-3</v>
      </c>
      <c r="J236" s="38">
        <v>1.2450373222572528E-3</v>
      </c>
      <c r="K236" s="39">
        <v>1.3695410544829782E-3</v>
      </c>
      <c r="L236" s="40" t="e">
        <f>IF(AND(H236&gt;=I236,H236&lt;=K236),"OK","Ajustar")</f>
        <v>#DIV/0!</v>
      </c>
      <c r="M236" s="1"/>
      <c r="N236" s="1"/>
      <c r="O236" s="1"/>
      <c r="P236" s="1"/>
      <c r="Q236" s="1"/>
      <c r="R236" s="1"/>
      <c r="S236" s="1"/>
      <c r="T236" s="1"/>
      <c r="U236" s="1"/>
      <c r="V236" s="1"/>
    </row>
    <row r="237" spans="1:22" customFormat="1" ht="184.9" customHeight="1" x14ac:dyDescent="0.25">
      <c r="A237" s="1"/>
      <c r="B237" s="52"/>
      <c r="C237" s="75" t="s">
        <v>230</v>
      </c>
      <c r="D237" s="110"/>
      <c r="E237" s="110"/>
      <c r="F237" s="107"/>
      <c r="G237" s="78"/>
      <c r="H237" s="102"/>
      <c r="I237" s="102"/>
      <c r="J237" s="102"/>
      <c r="K237" s="102"/>
      <c r="L237" s="73"/>
      <c r="M237" s="1"/>
      <c r="N237" s="1"/>
      <c r="O237" s="1"/>
      <c r="P237" s="1"/>
      <c r="Q237" s="1"/>
      <c r="R237" s="1"/>
      <c r="S237" s="1"/>
      <c r="T237" s="1"/>
      <c r="U237" s="1"/>
      <c r="V237" s="1"/>
    </row>
    <row r="238" spans="1:22" customFormat="1" ht="252.6" customHeight="1" x14ac:dyDescent="0.25">
      <c r="A238" s="1"/>
      <c r="B238" s="58"/>
      <c r="C238" s="103"/>
      <c r="D238" s="111"/>
      <c r="E238" s="111"/>
      <c r="F238" s="108"/>
      <c r="G238" s="106"/>
      <c r="H238" s="102"/>
      <c r="I238" s="102"/>
      <c r="J238" s="102"/>
      <c r="K238" s="102"/>
      <c r="L238" s="73"/>
      <c r="M238" s="1"/>
      <c r="N238" s="1"/>
      <c r="O238" s="1"/>
      <c r="P238" s="1"/>
      <c r="Q238" s="1"/>
      <c r="R238" s="1"/>
      <c r="S238" s="1"/>
      <c r="T238" s="1"/>
      <c r="U238" s="1"/>
      <c r="V238" s="1"/>
    </row>
    <row r="239" spans="1:22" customFormat="1" ht="184.15" customHeight="1" x14ac:dyDescent="0.25">
      <c r="A239" s="1"/>
      <c r="B239" s="63"/>
      <c r="C239" s="79"/>
      <c r="D239" s="112"/>
      <c r="E239" s="112"/>
      <c r="F239" s="109"/>
      <c r="G239" s="82"/>
      <c r="H239" s="102"/>
      <c r="I239" s="102"/>
      <c r="J239" s="102"/>
      <c r="K239" s="102"/>
      <c r="L239" s="73"/>
      <c r="M239" s="1"/>
      <c r="N239" s="1"/>
      <c r="O239" s="1"/>
      <c r="P239" s="1"/>
      <c r="Q239" s="1"/>
      <c r="R239" s="1"/>
      <c r="S239" s="1"/>
      <c r="T239" s="1"/>
      <c r="U239" s="1"/>
      <c r="V239" s="1"/>
    </row>
    <row r="240" spans="1:22" customFormat="1" x14ac:dyDescent="0.25">
      <c r="A240" s="1"/>
      <c r="B240" s="42">
        <v>173</v>
      </c>
      <c r="C240" s="43" t="s">
        <v>232</v>
      </c>
      <c r="D240" s="45" t="s">
        <v>95</v>
      </c>
      <c r="E240" s="45">
        <v>50</v>
      </c>
      <c r="F240" s="46"/>
      <c r="G240" s="84">
        <f>F240*E240</f>
        <v>0</v>
      </c>
      <c r="H240" s="38" t="e">
        <f>G240/$G$465</f>
        <v>#DIV/0!</v>
      </c>
      <c r="I240" s="38">
        <v>1.5826045171900456E-3</v>
      </c>
      <c r="J240" s="38">
        <v>1.7584494635444951E-3</v>
      </c>
      <c r="K240" s="39">
        <v>1.9342944098989449E-3</v>
      </c>
      <c r="L240" s="40" t="e">
        <f>IF(AND(H240&gt;=I240,H240&lt;=K240),"OK","Ajustar")</f>
        <v>#DIV/0!</v>
      </c>
      <c r="M240" s="1"/>
      <c r="N240" s="1"/>
      <c r="O240" s="1"/>
      <c r="P240" s="1"/>
      <c r="Q240" s="1"/>
      <c r="R240" s="1"/>
      <c r="S240" s="1"/>
      <c r="T240" s="1"/>
      <c r="U240" s="1"/>
      <c r="V240" s="1"/>
    </row>
    <row r="241" spans="1:22" customFormat="1" ht="197.45" customHeight="1" x14ac:dyDescent="0.25">
      <c r="A241" s="1"/>
      <c r="B241" s="42"/>
      <c r="C241" s="113" t="s">
        <v>233</v>
      </c>
      <c r="D241" s="114"/>
      <c r="E241" s="114"/>
      <c r="F241" s="46"/>
      <c r="G241" s="47"/>
      <c r="H241" s="102"/>
      <c r="I241" s="102"/>
      <c r="J241" s="102"/>
      <c r="K241" s="102"/>
      <c r="L241" s="73"/>
      <c r="M241" s="1"/>
      <c r="N241" s="1"/>
      <c r="O241" s="1"/>
      <c r="P241" s="1"/>
      <c r="Q241" s="1"/>
      <c r="R241" s="1"/>
      <c r="S241" s="1"/>
      <c r="T241" s="1"/>
      <c r="U241" s="1"/>
      <c r="V241" s="1"/>
    </row>
    <row r="242" spans="1:22" customFormat="1" x14ac:dyDescent="0.25">
      <c r="A242" s="1"/>
      <c r="B242" s="42">
        <v>174</v>
      </c>
      <c r="C242" s="43" t="s">
        <v>234</v>
      </c>
      <c r="D242" s="45" t="s">
        <v>95</v>
      </c>
      <c r="E242" s="45">
        <v>50</v>
      </c>
      <c r="F242" s="46"/>
      <c r="G242" s="47">
        <f>F242*E242</f>
        <v>0</v>
      </c>
      <c r="H242" s="38" t="e">
        <f>G242/$G$465</f>
        <v>#DIV/0!</v>
      </c>
      <c r="I242" s="38">
        <v>1.6691215095218997E-3</v>
      </c>
      <c r="J242" s="38">
        <v>1.854579455024333E-3</v>
      </c>
      <c r="K242" s="39">
        <v>2.0400374005267665E-3</v>
      </c>
      <c r="L242" s="40" t="e">
        <f>IF(AND(H242&gt;=I242,H242&lt;=K242),"OK","Ajustar")</f>
        <v>#DIV/0!</v>
      </c>
      <c r="M242" s="1"/>
      <c r="N242" s="1"/>
      <c r="O242" s="1"/>
      <c r="P242" s="1"/>
      <c r="Q242" s="1"/>
      <c r="R242" s="1"/>
      <c r="S242" s="1"/>
      <c r="T242" s="1"/>
      <c r="U242" s="1"/>
      <c r="V242" s="1"/>
    </row>
    <row r="243" spans="1:22" customFormat="1" ht="199.9" customHeight="1" x14ac:dyDescent="0.25">
      <c r="A243" s="1"/>
      <c r="B243" s="42"/>
      <c r="C243" s="85" t="s">
        <v>235</v>
      </c>
      <c r="D243" s="86"/>
      <c r="E243" s="86"/>
      <c r="F243" s="46"/>
      <c r="G243" s="47"/>
      <c r="H243" s="102"/>
      <c r="I243" s="102"/>
      <c r="J243" s="102"/>
      <c r="K243" s="102"/>
      <c r="L243" s="73"/>
      <c r="M243" s="1"/>
      <c r="N243" s="1"/>
      <c r="O243" s="1"/>
      <c r="P243" s="1"/>
      <c r="Q243" s="1"/>
      <c r="R243" s="1"/>
      <c r="S243" s="1"/>
      <c r="T243" s="1"/>
      <c r="U243" s="1"/>
      <c r="V243" s="1"/>
    </row>
    <row r="244" spans="1:22" customFormat="1" x14ac:dyDescent="0.25">
      <c r="A244" s="1"/>
      <c r="B244" s="42">
        <v>175</v>
      </c>
      <c r="C244" s="43" t="s">
        <v>236</v>
      </c>
      <c r="D244" s="45" t="s">
        <v>95</v>
      </c>
      <c r="E244" s="45">
        <v>50</v>
      </c>
      <c r="F244" s="46"/>
      <c r="G244" s="47">
        <f>F244*E244</f>
        <v>0</v>
      </c>
      <c r="H244" s="38" t="e">
        <f>G244/$G$465</f>
        <v>#DIV/0!</v>
      </c>
      <c r="I244" s="38">
        <v>1.7249239544587043E-3</v>
      </c>
      <c r="J244" s="38">
        <v>1.9165821716207825E-3</v>
      </c>
      <c r="K244" s="39">
        <v>2.1082403887828609E-3</v>
      </c>
      <c r="L244" s="40" t="e">
        <f>IF(AND(H244&gt;=I244,H244&lt;=K244),"OK","Ajustar")</f>
        <v>#DIV/0!</v>
      </c>
      <c r="M244" s="1"/>
      <c r="N244" s="1"/>
      <c r="O244" s="1"/>
      <c r="P244" s="1"/>
      <c r="Q244" s="1"/>
      <c r="R244" s="1"/>
      <c r="S244" s="1"/>
      <c r="T244" s="1"/>
      <c r="U244" s="1"/>
      <c r="V244" s="1"/>
    </row>
    <row r="245" spans="1:22" customFormat="1" ht="193.15" customHeight="1" x14ac:dyDescent="0.25">
      <c r="A245" s="1"/>
      <c r="B245" s="42"/>
      <c r="C245" s="85" t="s">
        <v>237</v>
      </c>
      <c r="D245" s="86"/>
      <c r="E245" s="86"/>
      <c r="F245" s="46"/>
      <c r="G245" s="47"/>
      <c r="H245" s="102"/>
      <c r="I245" s="102"/>
      <c r="J245" s="102"/>
      <c r="K245" s="102"/>
      <c r="L245" s="73"/>
      <c r="M245" s="1"/>
      <c r="N245" s="1"/>
      <c r="O245" s="1"/>
      <c r="P245" s="1"/>
      <c r="Q245" s="1"/>
      <c r="R245" s="1"/>
      <c r="S245" s="1"/>
      <c r="T245" s="1"/>
      <c r="U245" s="1"/>
      <c r="V245" s="1"/>
    </row>
    <row r="246" spans="1:22" customFormat="1" x14ac:dyDescent="0.25">
      <c r="A246" s="1"/>
      <c r="B246" s="42">
        <v>176</v>
      </c>
      <c r="C246" s="43" t="s">
        <v>238</v>
      </c>
      <c r="D246" s="45" t="s">
        <v>95</v>
      </c>
      <c r="E246" s="45">
        <v>50</v>
      </c>
      <c r="F246" s="46"/>
      <c r="G246" s="47">
        <f>F246*E246</f>
        <v>0</v>
      </c>
      <c r="H246" s="38" t="e">
        <f>G246/$G$465</f>
        <v>#DIV/0!</v>
      </c>
      <c r="I246" s="38">
        <v>1.9045030283847504E-3</v>
      </c>
      <c r="J246" s="38">
        <v>2.116114475983056E-3</v>
      </c>
      <c r="K246" s="39">
        <v>2.3277259235813617E-3</v>
      </c>
      <c r="L246" s="40" t="e">
        <f>IF(AND(H246&gt;=I246,H246&lt;=K246),"OK","Ajustar")</f>
        <v>#DIV/0!</v>
      </c>
      <c r="M246" s="1"/>
      <c r="N246" s="1"/>
      <c r="O246" s="1"/>
      <c r="P246" s="1"/>
      <c r="Q246" s="1"/>
      <c r="R246" s="1"/>
      <c r="S246" s="1"/>
      <c r="T246" s="1"/>
      <c r="U246" s="1"/>
      <c r="V246" s="1"/>
    </row>
    <row r="247" spans="1:22" customFormat="1" ht="209.45" customHeight="1" x14ac:dyDescent="0.25">
      <c r="A247" s="1"/>
      <c r="B247" s="42"/>
      <c r="C247" s="85" t="s">
        <v>239</v>
      </c>
      <c r="D247" s="86"/>
      <c r="E247" s="86"/>
      <c r="F247" s="46"/>
      <c r="G247" s="47"/>
      <c r="H247" s="102"/>
      <c r="I247" s="102"/>
      <c r="J247" s="102"/>
      <c r="K247" s="102"/>
      <c r="L247" s="73"/>
      <c r="M247" s="1"/>
      <c r="N247" s="1"/>
      <c r="O247" s="1"/>
      <c r="P247" s="1"/>
      <c r="Q247" s="1"/>
      <c r="R247" s="1"/>
      <c r="S247" s="1"/>
      <c r="T247" s="1"/>
      <c r="U247" s="1"/>
      <c r="V247" s="1"/>
    </row>
    <row r="248" spans="1:22" customFormat="1" x14ac:dyDescent="0.25">
      <c r="A248" s="1"/>
      <c r="B248" s="42">
        <v>177</v>
      </c>
      <c r="C248" s="43" t="s">
        <v>240</v>
      </c>
      <c r="D248" s="45" t="s">
        <v>95</v>
      </c>
      <c r="E248" s="45">
        <v>50</v>
      </c>
      <c r="F248" s="46"/>
      <c r="G248" s="47">
        <f>F248*E248</f>
        <v>0</v>
      </c>
      <c r="H248" s="38" t="e">
        <f>G248/$G$465</f>
        <v>#DIV/0!</v>
      </c>
      <c r="I248" s="38">
        <v>1.9932938833377304E-3</v>
      </c>
      <c r="J248" s="38">
        <v>2.214770981486367E-3</v>
      </c>
      <c r="K248" s="39">
        <v>2.4362480796350041E-3</v>
      </c>
      <c r="L248" s="40" t="e">
        <f>IF(AND(H248&gt;=I248,H248&lt;=K248),"OK","Ajustar")</f>
        <v>#DIV/0!</v>
      </c>
      <c r="M248" s="1"/>
      <c r="N248" s="1"/>
      <c r="O248" s="1"/>
      <c r="P248" s="1"/>
      <c r="Q248" s="1"/>
      <c r="R248" s="1"/>
      <c r="S248" s="1"/>
      <c r="T248" s="1"/>
      <c r="U248" s="1"/>
      <c r="V248" s="1"/>
    </row>
    <row r="249" spans="1:22" customFormat="1" ht="210.6" customHeight="1" x14ac:dyDescent="0.25">
      <c r="A249" s="1"/>
      <c r="B249" s="42"/>
      <c r="C249" s="85" t="s">
        <v>241</v>
      </c>
      <c r="D249" s="86"/>
      <c r="E249" s="86"/>
      <c r="F249" s="46"/>
      <c r="G249" s="47"/>
      <c r="H249" s="102"/>
      <c r="I249" s="102"/>
      <c r="J249" s="102"/>
      <c r="K249" s="102"/>
      <c r="L249" s="73"/>
      <c r="M249" s="1"/>
      <c r="N249" s="1"/>
      <c r="O249" s="1"/>
      <c r="P249" s="1"/>
      <c r="Q249" s="1"/>
      <c r="R249" s="1"/>
      <c r="S249" s="1"/>
      <c r="T249" s="1"/>
      <c r="U249" s="1"/>
      <c r="V249" s="1"/>
    </row>
    <row r="250" spans="1:22" customFormat="1" x14ac:dyDescent="0.25">
      <c r="A250" s="1"/>
      <c r="B250" s="42">
        <v>178</v>
      </c>
      <c r="C250" s="43" t="s">
        <v>242</v>
      </c>
      <c r="D250" s="45" t="s">
        <v>162</v>
      </c>
      <c r="E250" s="45">
        <v>25</v>
      </c>
      <c r="F250" s="46"/>
      <c r="G250" s="47">
        <f>F250*E250</f>
        <v>0</v>
      </c>
      <c r="H250" s="38" t="e">
        <f>G250/$G$465</f>
        <v>#DIV/0!</v>
      </c>
      <c r="I250" s="38">
        <v>2.9841836600793831E-4</v>
      </c>
      <c r="J250" s="38">
        <v>3.3157596223104254E-4</v>
      </c>
      <c r="K250" s="39">
        <v>3.6473355845414681E-4</v>
      </c>
      <c r="L250" s="40" t="e">
        <f>IF(AND(H250&gt;=I250,H250&lt;=K250),"OK","Ajustar")</f>
        <v>#DIV/0!</v>
      </c>
      <c r="M250" s="1"/>
      <c r="N250" s="1"/>
      <c r="O250" s="1"/>
      <c r="P250" s="1"/>
      <c r="Q250" s="1"/>
      <c r="R250" s="1"/>
      <c r="S250" s="1"/>
      <c r="T250" s="1"/>
      <c r="U250" s="1"/>
      <c r="V250" s="1"/>
    </row>
    <row r="251" spans="1:22" customFormat="1" ht="141" customHeight="1" x14ac:dyDescent="0.25">
      <c r="A251" s="1"/>
      <c r="B251" s="42"/>
      <c r="C251" s="85" t="s">
        <v>243</v>
      </c>
      <c r="D251" s="86"/>
      <c r="E251" s="86"/>
      <c r="F251" s="46"/>
      <c r="G251" s="47"/>
      <c r="H251" s="102"/>
      <c r="I251" s="102"/>
      <c r="J251" s="102"/>
      <c r="K251" s="102"/>
      <c r="L251" s="73"/>
      <c r="M251" s="1"/>
      <c r="N251" s="1"/>
      <c r="O251" s="1"/>
      <c r="P251" s="1"/>
      <c r="Q251" s="1"/>
      <c r="R251" s="1"/>
      <c r="S251" s="1"/>
      <c r="T251" s="1"/>
      <c r="U251" s="1"/>
      <c r="V251" s="1"/>
    </row>
    <row r="252" spans="1:22" customFormat="1" ht="20.100000000000001" customHeight="1" x14ac:dyDescent="0.25">
      <c r="A252" s="1"/>
      <c r="B252" s="42">
        <v>179</v>
      </c>
      <c r="C252" s="43" t="s">
        <v>244</v>
      </c>
      <c r="D252" s="45" t="s">
        <v>95</v>
      </c>
      <c r="E252" s="45">
        <v>20</v>
      </c>
      <c r="F252" s="46"/>
      <c r="G252" s="47">
        <f>F252*E252</f>
        <v>0</v>
      </c>
      <c r="H252" s="38" t="e">
        <f>G252/$G$465</f>
        <v>#DIV/0!</v>
      </c>
      <c r="I252" s="38">
        <v>2.4113771701173733E-4</v>
      </c>
      <c r="J252" s="38">
        <v>2.6793079667970814E-4</v>
      </c>
      <c r="K252" s="39">
        <v>2.9472387634767898E-4</v>
      </c>
      <c r="L252" s="40" t="e">
        <f>IF(AND(H252&gt;=I252,H252&lt;=K252),"OK","Ajustar")</f>
        <v>#DIV/0!</v>
      </c>
      <c r="M252" s="1"/>
      <c r="N252" s="1"/>
      <c r="O252" s="1"/>
      <c r="P252" s="1"/>
      <c r="Q252" s="1"/>
      <c r="R252" s="1"/>
      <c r="S252" s="1"/>
      <c r="T252" s="1"/>
      <c r="U252" s="1"/>
      <c r="V252" s="1"/>
    </row>
    <row r="253" spans="1:22" customFormat="1" ht="103.15" customHeight="1" x14ac:dyDescent="0.25">
      <c r="A253" s="1"/>
      <c r="B253" s="42"/>
      <c r="C253" s="85" t="s">
        <v>245</v>
      </c>
      <c r="D253" s="86"/>
      <c r="E253" s="86"/>
      <c r="F253" s="46"/>
      <c r="G253" s="47"/>
      <c r="H253" s="102"/>
      <c r="I253" s="102"/>
      <c r="J253" s="102"/>
      <c r="K253" s="102"/>
      <c r="L253" s="73"/>
      <c r="M253" s="1"/>
      <c r="N253" s="1"/>
      <c r="O253" s="1"/>
      <c r="P253" s="1"/>
      <c r="Q253" s="1"/>
      <c r="R253" s="1"/>
      <c r="S253" s="1"/>
      <c r="T253" s="1"/>
      <c r="U253" s="1"/>
      <c r="V253" s="1"/>
    </row>
    <row r="254" spans="1:22" customFormat="1" ht="20.100000000000001" customHeight="1" x14ac:dyDescent="0.25">
      <c r="A254" s="1"/>
      <c r="B254" s="42">
        <v>180</v>
      </c>
      <c r="C254" s="43" t="s">
        <v>246</v>
      </c>
      <c r="D254" s="45" t="s">
        <v>95</v>
      </c>
      <c r="E254" s="45">
        <v>20</v>
      </c>
      <c r="F254" s="46"/>
      <c r="G254" s="47">
        <f>F254*E254</f>
        <v>0</v>
      </c>
      <c r="H254" s="38" t="e">
        <f>G254/$G$465</f>
        <v>#DIV/0!</v>
      </c>
      <c r="I254" s="38">
        <v>2.537839509294323E-4</v>
      </c>
      <c r="J254" s="38">
        <v>2.8198216769936921E-4</v>
      </c>
      <c r="K254" s="39">
        <v>3.1018038446930618E-4</v>
      </c>
      <c r="L254" s="40" t="e">
        <f>IF(AND(H254&gt;=I254,H254&lt;=K254),"OK","Ajustar")</f>
        <v>#DIV/0!</v>
      </c>
      <c r="M254" s="1"/>
      <c r="N254" s="1"/>
      <c r="O254" s="1"/>
      <c r="P254" s="1"/>
      <c r="Q254" s="1"/>
      <c r="R254" s="1"/>
      <c r="S254" s="1"/>
      <c r="T254" s="1"/>
      <c r="U254" s="1"/>
      <c r="V254" s="1"/>
    </row>
    <row r="255" spans="1:22" customFormat="1" ht="112.15" customHeight="1" x14ac:dyDescent="0.25">
      <c r="A255" s="1"/>
      <c r="B255" s="42"/>
      <c r="C255" s="85" t="s">
        <v>247</v>
      </c>
      <c r="D255" s="86"/>
      <c r="E255" s="86"/>
      <c r="F255" s="46"/>
      <c r="G255" s="47"/>
      <c r="H255" s="102"/>
      <c r="I255" s="102"/>
      <c r="J255" s="102"/>
      <c r="K255" s="102"/>
      <c r="L255" s="73"/>
      <c r="M255" s="1"/>
      <c r="N255" s="1"/>
      <c r="O255" s="1"/>
      <c r="P255" s="1"/>
      <c r="Q255" s="1"/>
      <c r="R255" s="1"/>
      <c r="S255" s="1"/>
      <c r="T255" s="1"/>
      <c r="U255" s="1"/>
      <c r="V255" s="1"/>
    </row>
    <row r="256" spans="1:22" customFormat="1" ht="20.100000000000001" customHeight="1" x14ac:dyDescent="0.25">
      <c r="A256" s="1"/>
      <c r="B256" s="42">
        <v>181</v>
      </c>
      <c r="C256" s="43" t="s">
        <v>248</v>
      </c>
      <c r="D256" s="45" t="s">
        <v>95</v>
      </c>
      <c r="E256" s="45">
        <v>20</v>
      </c>
      <c r="F256" s="46"/>
      <c r="G256" s="47">
        <f>F256*E256</f>
        <v>0</v>
      </c>
      <c r="H256" s="38" t="e">
        <f>G256/$G$465</f>
        <v>#DIV/0!</v>
      </c>
      <c r="I256" s="38">
        <v>3.187769773379489E-4</v>
      </c>
      <c r="J256" s="38">
        <v>3.5419664148660991E-4</v>
      </c>
      <c r="K256" s="39">
        <v>3.8961630563527091E-4</v>
      </c>
      <c r="L256" s="40" t="e">
        <f>IF(AND(H256&gt;=I256,H256&lt;=K256),"OK","Ajustar")</f>
        <v>#DIV/0!</v>
      </c>
      <c r="M256" s="1"/>
      <c r="N256" s="1"/>
      <c r="O256" s="1"/>
      <c r="P256" s="1"/>
      <c r="Q256" s="1"/>
      <c r="R256" s="1"/>
      <c r="S256" s="1"/>
      <c r="T256" s="1"/>
      <c r="U256" s="1"/>
      <c r="V256" s="1"/>
    </row>
    <row r="257" spans="1:22" customFormat="1" ht="108.6" customHeight="1" x14ac:dyDescent="0.25">
      <c r="A257" s="1"/>
      <c r="B257" s="42"/>
      <c r="C257" s="85" t="s">
        <v>249</v>
      </c>
      <c r="D257" s="86"/>
      <c r="E257" s="86"/>
      <c r="F257" s="46"/>
      <c r="G257" s="47"/>
      <c r="H257" s="38"/>
      <c r="I257" s="38"/>
      <c r="J257" s="38"/>
      <c r="K257" s="39"/>
      <c r="L257" s="40"/>
      <c r="M257" s="1"/>
      <c r="N257" s="1"/>
      <c r="O257" s="1"/>
      <c r="P257" s="1"/>
      <c r="Q257" s="1"/>
      <c r="R257" s="1"/>
      <c r="S257" s="1"/>
      <c r="T257" s="1"/>
      <c r="U257" s="1"/>
      <c r="V257" s="1"/>
    </row>
    <row r="258" spans="1:22" customFormat="1" ht="20.100000000000001" customHeight="1" x14ac:dyDescent="0.25">
      <c r="A258" s="1"/>
      <c r="B258" s="42">
        <v>182</v>
      </c>
      <c r="C258" s="43" t="s">
        <v>250</v>
      </c>
      <c r="D258" s="45" t="s">
        <v>95</v>
      </c>
      <c r="E258" s="45">
        <v>10</v>
      </c>
      <c r="F258" s="46"/>
      <c r="G258" s="47">
        <f>F258*E258</f>
        <v>0</v>
      </c>
      <c r="H258" s="38" t="e">
        <f>G258/$G$465</f>
        <v>#DIV/0!</v>
      </c>
      <c r="I258" s="38">
        <v>2.4667929037240553E-5</v>
      </c>
      <c r="J258" s="38">
        <v>2.7408810041378391E-5</v>
      </c>
      <c r="K258" s="39">
        <v>3.0149691045516233E-5</v>
      </c>
      <c r="L258" s="40" t="e">
        <f>IF(AND(H258&gt;=I258,H258&lt;=K258),"OK","Ajustar")</f>
        <v>#DIV/0!</v>
      </c>
      <c r="M258" s="1"/>
      <c r="N258" s="1"/>
      <c r="O258" s="1"/>
      <c r="P258" s="1"/>
      <c r="Q258" s="1"/>
      <c r="R258" s="1"/>
      <c r="S258" s="1"/>
      <c r="T258" s="1"/>
      <c r="U258" s="1"/>
      <c r="V258" s="1"/>
    </row>
    <row r="259" spans="1:22" customFormat="1" ht="58.15" customHeight="1" x14ac:dyDescent="0.25">
      <c r="A259" s="1"/>
      <c r="B259" s="42"/>
      <c r="C259" s="115" t="s">
        <v>251</v>
      </c>
      <c r="D259" s="116"/>
      <c r="E259" s="116"/>
      <c r="F259" s="46"/>
      <c r="G259" s="47"/>
      <c r="H259" s="102"/>
      <c r="I259" s="102"/>
      <c r="J259" s="102"/>
      <c r="K259" s="102"/>
      <c r="L259" s="73"/>
      <c r="M259" s="1"/>
      <c r="N259" s="1"/>
      <c r="O259" s="1"/>
      <c r="P259" s="1"/>
      <c r="Q259" s="1"/>
      <c r="R259" s="1"/>
      <c r="S259" s="1"/>
      <c r="T259" s="1"/>
      <c r="U259" s="1"/>
      <c r="V259" s="1"/>
    </row>
    <row r="260" spans="1:22" customFormat="1" x14ac:dyDescent="0.25">
      <c r="A260" s="1"/>
      <c r="B260" s="42">
        <v>183</v>
      </c>
      <c r="C260" s="43" t="s">
        <v>252</v>
      </c>
      <c r="D260" s="45" t="s">
        <v>115</v>
      </c>
      <c r="E260" s="45">
        <v>2000</v>
      </c>
      <c r="F260" s="46"/>
      <c r="G260" s="47">
        <f>F260*E260</f>
        <v>0</v>
      </c>
      <c r="H260" s="38" t="e">
        <f>G260/$G$465</f>
        <v>#DIV/0!</v>
      </c>
      <c r="I260" s="38">
        <v>4.7516767977580704E-3</v>
      </c>
      <c r="J260" s="38">
        <v>5.2796408863978557E-3</v>
      </c>
      <c r="K260" s="39">
        <v>5.8076049750376418E-3</v>
      </c>
      <c r="L260" s="40" t="e">
        <f>IF(AND(H260&gt;=I260,H260&lt;=K260),"OK","Ajustar")</f>
        <v>#DIV/0!</v>
      </c>
      <c r="M260" s="1"/>
      <c r="N260" s="1"/>
      <c r="O260" s="1"/>
      <c r="P260" s="1"/>
      <c r="Q260" s="1"/>
      <c r="R260" s="1"/>
      <c r="S260" s="1"/>
      <c r="T260" s="1"/>
      <c r="U260" s="1"/>
      <c r="V260" s="1"/>
    </row>
    <row r="261" spans="1:22" customFormat="1" ht="241.9" customHeight="1" x14ac:dyDescent="0.25">
      <c r="A261" s="1"/>
      <c r="B261" s="42"/>
      <c r="C261" s="85" t="s">
        <v>253</v>
      </c>
      <c r="D261" s="86"/>
      <c r="E261" s="86"/>
      <c r="F261" s="46"/>
      <c r="G261" s="47"/>
      <c r="H261" s="102"/>
      <c r="I261" s="102"/>
      <c r="J261" s="102"/>
      <c r="K261" s="102"/>
      <c r="L261" s="73"/>
      <c r="M261" s="1"/>
      <c r="N261" s="1"/>
      <c r="O261" s="1"/>
      <c r="P261" s="1"/>
      <c r="Q261" s="1"/>
      <c r="R261" s="1"/>
      <c r="S261" s="1"/>
      <c r="T261" s="1"/>
      <c r="U261" s="1"/>
      <c r="V261" s="1"/>
    </row>
    <row r="262" spans="1:22" customFormat="1" x14ac:dyDescent="0.25">
      <c r="A262" s="1"/>
      <c r="B262" s="42">
        <v>184</v>
      </c>
      <c r="C262" s="43" t="s">
        <v>254</v>
      </c>
      <c r="D262" s="45" t="s">
        <v>115</v>
      </c>
      <c r="E262" s="45">
        <v>1000</v>
      </c>
      <c r="F262" s="46"/>
      <c r="G262" s="47">
        <f>F262*E262</f>
        <v>0</v>
      </c>
      <c r="H262" s="38" t="e">
        <f>G262/$G$465</f>
        <v>#DIV/0!</v>
      </c>
      <c r="I262" s="38">
        <v>7.1567119020614208E-3</v>
      </c>
      <c r="J262" s="38">
        <v>7.9519021134015783E-3</v>
      </c>
      <c r="K262" s="39">
        <v>8.7470923247417367E-3</v>
      </c>
      <c r="L262" s="40" t="e">
        <f>IF(AND(H262&gt;=I262,H262&lt;=K262),"OK","Ajustar")</f>
        <v>#DIV/0!</v>
      </c>
      <c r="M262" s="1"/>
      <c r="N262" s="1"/>
      <c r="O262" s="1"/>
      <c r="P262" s="1"/>
      <c r="Q262" s="1"/>
      <c r="R262" s="1"/>
      <c r="S262" s="1"/>
      <c r="T262" s="1"/>
      <c r="U262" s="1"/>
      <c r="V262" s="1"/>
    </row>
    <row r="263" spans="1:22" customFormat="1" ht="244.15" customHeight="1" x14ac:dyDescent="0.25">
      <c r="A263" s="1"/>
      <c r="B263" s="42"/>
      <c r="C263" s="85" t="s">
        <v>255</v>
      </c>
      <c r="D263" s="86"/>
      <c r="E263" s="86"/>
      <c r="F263" s="46"/>
      <c r="G263" s="47"/>
      <c r="H263" s="102"/>
      <c r="I263" s="102"/>
      <c r="J263" s="102"/>
      <c r="K263" s="102"/>
      <c r="L263" s="73"/>
      <c r="M263" s="1"/>
      <c r="N263" s="1"/>
      <c r="O263" s="1"/>
      <c r="P263" s="1"/>
      <c r="Q263" s="1"/>
      <c r="R263" s="1"/>
      <c r="S263" s="1"/>
      <c r="T263" s="1"/>
      <c r="U263" s="1"/>
      <c r="V263" s="1"/>
    </row>
    <row r="264" spans="1:22" customFormat="1" x14ac:dyDescent="0.25">
      <c r="A264" s="1"/>
      <c r="B264" s="42">
        <v>185</v>
      </c>
      <c r="C264" s="43" t="s">
        <v>256</v>
      </c>
      <c r="D264" s="45" t="s">
        <v>115</v>
      </c>
      <c r="E264" s="45">
        <v>1500</v>
      </c>
      <c r="F264" s="46"/>
      <c r="G264" s="47">
        <f>F264*E264</f>
        <v>0</v>
      </c>
      <c r="H264" s="38" t="e">
        <f>G264/$G$465</f>
        <v>#DIV/0!</v>
      </c>
      <c r="I264" s="38">
        <v>1.8309234636021742E-3</v>
      </c>
      <c r="J264" s="38">
        <v>2.0343594040024156E-3</v>
      </c>
      <c r="K264" s="39">
        <v>2.2377953444026573E-3</v>
      </c>
      <c r="L264" s="40" t="e">
        <f>IF(AND(H264&gt;=I264,H264&lt;=K264),"OK","Ajustar")</f>
        <v>#DIV/0!</v>
      </c>
      <c r="M264" s="1"/>
      <c r="N264" s="1"/>
      <c r="O264" s="1"/>
      <c r="P264" s="1"/>
      <c r="Q264" s="1"/>
      <c r="R264" s="1"/>
      <c r="S264" s="1"/>
      <c r="T264" s="1"/>
      <c r="U264" s="1"/>
      <c r="V264" s="1"/>
    </row>
    <row r="265" spans="1:22" customFormat="1" ht="226.9" customHeight="1" x14ac:dyDescent="0.25">
      <c r="A265" s="1"/>
      <c r="B265" s="42"/>
      <c r="C265" s="85" t="s">
        <v>257</v>
      </c>
      <c r="D265" s="86"/>
      <c r="E265" s="86"/>
      <c r="F265" s="46"/>
      <c r="G265" s="47"/>
      <c r="H265" s="102"/>
      <c r="I265" s="102"/>
      <c r="J265" s="102"/>
      <c r="K265" s="102"/>
      <c r="L265" s="73"/>
      <c r="M265" s="1"/>
      <c r="N265" s="1"/>
      <c r="O265" s="1"/>
      <c r="P265" s="1"/>
      <c r="Q265" s="1"/>
      <c r="R265" s="1"/>
      <c r="S265" s="1"/>
      <c r="T265" s="1"/>
      <c r="U265" s="1"/>
      <c r="V265" s="1"/>
    </row>
    <row r="266" spans="1:22" customFormat="1" ht="30" x14ac:dyDescent="0.25">
      <c r="A266" s="1"/>
      <c r="B266" s="42">
        <v>186</v>
      </c>
      <c r="C266" s="43" t="s">
        <v>258</v>
      </c>
      <c r="D266" s="45" t="s">
        <v>115</v>
      </c>
      <c r="E266" s="45">
        <v>2500</v>
      </c>
      <c r="F266" s="46"/>
      <c r="G266" s="47">
        <f>F266*E266</f>
        <v>0</v>
      </c>
      <c r="H266" s="38" t="e">
        <f>G266/$G$465</f>
        <v>#DIV/0!</v>
      </c>
      <c r="I266" s="38">
        <v>3.6715340460239392E-3</v>
      </c>
      <c r="J266" s="38">
        <v>4.0794822733599325E-3</v>
      </c>
      <c r="K266" s="39">
        <v>4.4874305006959263E-3</v>
      </c>
      <c r="L266" s="40" t="e">
        <f>IF(AND(H266&gt;=I266,H266&lt;=K266),"OK","Ajustar")</f>
        <v>#DIV/0!</v>
      </c>
      <c r="M266" s="1"/>
      <c r="N266" s="1"/>
      <c r="O266" s="1"/>
      <c r="P266" s="1"/>
      <c r="Q266" s="1"/>
      <c r="R266" s="1"/>
      <c r="S266" s="1"/>
      <c r="T266" s="1"/>
      <c r="U266" s="1"/>
      <c r="V266" s="1"/>
    </row>
    <row r="267" spans="1:22" customFormat="1" ht="220.9" customHeight="1" x14ac:dyDescent="0.25">
      <c r="A267" s="1"/>
      <c r="B267" s="42"/>
      <c r="C267" s="85" t="s">
        <v>259</v>
      </c>
      <c r="D267" s="86"/>
      <c r="E267" s="86"/>
      <c r="F267" s="46"/>
      <c r="G267" s="47"/>
      <c r="H267" s="102"/>
      <c r="I267" s="102"/>
      <c r="J267" s="102"/>
      <c r="K267" s="102"/>
      <c r="L267" s="73"/>
      <c r="M267" s="1"/>
      <c r="N267" s="1"/>
      <c r="O267" s="1"/>
      <c r="P267" s="1"/>
      <c r="Q267" s="1"/>
      <c r="R267" s="1"/>
      <c r="S267" s="1"/>
      <c r="T267" s="1"/>
      <c r="U267" s="1"/>
      <c r="V267" s="1"/>
    </row>
    <row r="268" spans="1:22" customFormat="1" ht="20.100000000000001" customHeight="1" x14ac:dyDescent="0.25">
      <c r="A268" s="1"/>
      <c r="B268" s="42">
        <v>187</v>
      </c>
      <c r="C268" s="43" t="s">
        <v>260</v>
      </c>
      <c r="D268" s="45" t="s">
        <v>95</v>
      </c>
      <c r="E268" s="45">
        <v>100</v>
      </c>
      <c r="F268" s="46"/>
      <c r="G268" s="47">
        <f>F268*E268</f>
        <v>0</v>
      </c>
      <c r="H268" s="38" t="e">
        <f>G268/$G$465</f>
        <v>#DIV/0!</v>
      </c>
      <c r="I268" s="38">
        <v>7.383092714715651E-5</v>
      </c>
      <c r="J268" s="38">
        <v>8.2034363496840559E-5</v>
      </c>
      <c r="K268" s="39">
        <v>9.0237799846524622E-5</v>
      </c>
      <c r="L268" s="40" t="e">
        <f>IF(AND(H268&gt;=I268,H268&lt;=K268),"OK","Ajustar")</f>
        <v>#DIV/0!</v>
      </c>
      <c r="M268" s="1"/>
      <c r="N268" s="1"/>
      <c r="O268" s="1"/>
      <c r="P268" s="1"/>
      <c r="Q268" s="1"/>
      <c r="R268" s="1"/>
      <c r="S268" s="1"/>
      <c r="T268" s="1"/>
      <c r="U268" s="1"/>
      <c r="V268" s="1"/>
    </row>
    <row r="269" spans="1:22" customFormat="1" ht="96" customHeight="1" x14ac:dyDescent="0.25">
      <c r="A269" s="1"/>
      <c r="B269" s="42"/>
      <c r="C269" s="85" t="s">
        <v>261</v>
      </c>
      <c r="D269" s="86"/>
      <c r="E269" s="86"/>
      <c r="F269" s="46"/>
      <c r="G269" s="47"/>
      <c r="H269" s="102"/>
      <c r="I269" s="102"/>
      <c r="J269" s="102"/>
      <c r="K269" s="102"/>
      <c r="L269" s="73"/>
      <c r="M269" s="1"/>
      <c r="N269" s="1"/>
      <c r="O269" s="1"/>
      <c r="P269" s="1"/>
      <c r="Q269" s="1"/>
      <c r="R269" s="1"/>
      <c r="S269" s="1"/>
      <c r="T269" s="1"/>
      <c r="U269" s="1"/>
      <c r="V269" s="1"/>
    </row>
    <row r="270" spans="1:22" customFormat="1" ht="20.100000000000001" customHeight="1" x14ac:dyDescent="0.25">
      <c r="A270" s="1"/>
      <c r="B270" s="42">
        <v>188</v>
      </c>
      <c r="C270" s="43" t="s">
        <v>262</v>
      </c>
      <c r="D270" s="45" t="s">
        <v>95</v>
      </c>
      <c r="E270" s="45">
        <v>100</v>
      </c>
      <c r="F270" s="46"/>
      <c r="G270" s="47">
        <f>F270*E270</f>
        <v>0</v>
      </c>
      <c r="H270" s="38" t="e">
        <f>G270/$G$465</f>
        <v>#DIV/0!</v>
      </c>
      <c r="I270" s="38">
        <v>8.3521913080048503E-5</v>
      </c>
      <c r="J270" s="38">
        <v>9.2802125644498329E-5</v>
      </c>
      <c r="K270" s="39">
        <v>1.0208233820894817E-4</v>
      </c>
      <c r="L270" s="40" t="e">
        <f>IF(AND(H270&gt;=I270,H270&lt;=K270),"OK","Ajustar")</f>
        <v>#DIV/0!</v>
      </c>
      <c r="M270" s="1"/>
      <c r="N270" s="1"/>
      <c r="O270" s="1"/>
      <c r="P270" s="1"/>
      <c r="Q270" s="1"/>
      <c r="R270" s="1"/>
      <c r="S270" s="1"/>
      <c r="T270" s="1"/>
      <c r="U270" s="1"/>
      <c r="V270" s="1"/>
    </row>
    <row r="271" spans="1:22" customFormat="1" ht="96.6" customHeight="1" x14ac:dyDescent="0.25">
      <c r="A271" s="1"/>
      <c r="B271" s="42"/>
      <c r="C271" s="85" t="s">
        <v>263</v>
      </c>
      <c r="D271" s="86"/>
      <c r="E271" s="86"/>
      <c r="F271" s="46"/>
      <c r="G271" s="47"/>
      <c r="H271" s="102"/>
      <c r="I271" s="102"/>
      <c r="J271" s="102"/>
      <c r="K271" s="102"/>
      <c r="L271" s="73"/>
      <c r="M271" s="1"/>
      <c r="N271" s="1"/>
      <c r="O271" s="1"/>
      <c r="P271" s="1"/>
      <c r="Q271" s="1"/>
      <c r="R271" s="1"/>
      <c r="S271" s="1"/>
      <c r="T271" s="1"/>
      <c r="U271" s="1"/>
      <c r="V271" s="1"/>
    </row>
    <row r="272" spans="1:22" customFormat="1" ht="20.100000000000001" customHeight="1" x14ac:dyDescent="0.25">
      <c r="A272" s="1"/>
      <c r="B272" s="42">
        <v>189</v>
      </c>
      <c r="C272" s="43" t="s">
        <v>264</v>
      </c>
      <c r="D272" s="45" t="s">
        <v>265</v>
      </c>
      <c r="E272" s="45">
        <v>5</v>
      </c>
      <c r="F272" s="46"/>
      <c r="G272" s="47">
        <f>F272*E272</f>
        <v>0</v>
      </c>
      <c r="H272" s="38" t="e">
        <f>G272/$G$465</f>
        <v>#DIV/0!</v>
      </c>
      <c r="I272" s="38">
        <v>6.9403734992613331E-4</v>
      </c>
      <c r="J272" s="38">
        <v>7.7115261102903704E-4</v>
      </c>
      <c r="K272" s="39">
        <v>8.4826787213194076E-4</v>
      </c>
      <c r="L272" s="40" t="e">
        <f>IF(AND(H272&gt;=I272,H272&lt;=K272),"OK","Ajustar")</f>
        <v>#DIV/0!</v>
      </c>
      <c r="M272" s="1"/>
      <c r="N272" s="1"/>
      <c r="O272" s="1"/>
      <c r="P272" s="1"/>
      <c r="Q272" s="1"/>
      <c r="R272" s="1"/>
      <c r="S272" s="1"/>
      <c r="T272" s="1"/>
      <c r="U272" s="1"/>
      <c r="V272" s="1"/>
    </row>
    <row r="273" spans="1:22" customFormat="1" ht="210" customHeight="1" x14ac:dyDescent="0.25">
      <c r="A273" s="1"/>
      <c r="B273" s="42"/>
      <c r="C273" s="85" t="s">
        <v>266</v>
      </c>
      <c r="D273" s="86"/>
      <c r="E273" s="86"/>
      <c r="F273" s="46"/>
      <c r="G273" s="47"/>
      <c r="H273" s="102"/>
      <c r="I273" s="102"/>
      <c r="J273" s="102"/>
      <c r="K273" s="102"/>
      <c r="L273" s="73"/>
      <c r="M273" s="1"/>
      <c r="N273" s="1"/>
      <c r="O273" s="1"/>
      <c r="P273" s="1"/>
      <c r="Q273" s="1"/>
      <c r="R273" s="1"/>
      <c r="S273" s="1"/>
      <c r="T273" s="1"/>
      <c r="U273" s="1"/>
      <c r="V273" s="1"/>
    </row>
    <row r="274" spans="1:22" customFormat="1" ht="20.100000000000001" customHeight="1" x14ac:dyDescent="0.25">
      <c r="A274" s="1"/>
      <c r="B274" s="42">
        <v>190</v>
      </c>
      <c r="C274" s="43" t="s">
        <v>267</v>
      </c>
      <c r="D274" s="45" t="s">
        <v>268</v>
      </c>
      <c r="E274" s="45">
        <v>3050</v>
      </c>
      <c r="F274" s="46"/>
      <c r="G274" s="47">
        <f>F274*E274</f>
        <v>0</v>
      </c>
      <c r="H274" s="38" t="e">
        <f>G274/$G$465</f>
        <v>#DIV/0!</v>
      </c>
      <c r="I274" s="38">
        <v>2.7846804450027208E-3</v>
      </c>
      <c r="J274" s="38">
        <v>3.0940893833363561E-3</v>
      </c>
      <c r="K274" s="39">
        <v>3.4034983216699919E-3</v>
      </c>
      <c r="L274" s="40" t="e">
        <f>IF(AND(H274&gt;=I274,H274&lt;=K274),"OK","Ajustar")</f>
        <v>#DIV/0!</v>
      </c>
      <c r="M274" s="1"/>
      <c r="N274" s="1"/>
      <c r="O274" s="1"/>
      <c r="P274" s="1"/>
      <c r="Q274" s="1"/>
      <c r="R274" s="1"/>
      <c r="S274" s="1"/>
      <c r="T274" s="1"/>
      <c r="U274" s="1"/>
      <c r="V274" s="1"/>
    </row>
    <row r="275" spans="1:22" customFormat="1" ht="193.15" customHeight="1" x14ac:dyDescent="0.25">
      <c r="A275" s="1"/>
      <c r="B275" s="42"/>
      <c r="C275" s="85" t="s">
        <v>269</v>
      </c>
      <c r="D275" s="86"/>
      <c r="E275" s="86"/>
      <c r="F275" s="46"/>
      <c r="G275" s="47"/>
      <c r="H275" s="102"/>
      <c r="I275" s="102"/>
      <c r="J275" s="102"/>
      <c r="K275" s="102"/>
      <c r="L275" s="73"/>
      <c r="M275" s="1"/>
      <c r="N275" s="1"/>
      <c r="O275" s="1"/>
      <c r="P275" s="1"/>
      <c r="Q275" s="1"/>
      <c r="R275" s="1"/>
      <c r="S275" s="1"/>
      <c r="T275" s="1"/>
      <c r="U275" s="1"/>
      <c r="V275" s="1"/>
    </row>
    <row r="276" spans="1:22" customFormat="1" ht="20.100000000000001" customHeight="1" x14ac:dyDescent="0.25">
      <c r="A276" s="1"/>
      <c r="B276" s="42">
        <v>191</v>
      </c>
      <c r="C276" s="43" t="s">
        <v>270</v>
      </c>
      <c r="D276" s="45" t="s">
        <v>95</v>
      </c>
      <c r="E276" s="45">
        <v>100</v>
      </c>
      <c r="F276" s="46"/>
      <c r="G276" s="47">
        <f>F276*E276</f>
        <v>0</v>
      </c>
      <c r="H276" s="38" t="e">
        <f>G276/$G$465</f>
        <v>#DIV/0!</v>
      </c>
      <c r="I276" s="38">
        <v>8.0456297681628366E-4</v>
      </c>
      <c r="J276" s="38">
        <v>8.939588631292041E-4</v>
      </c>
      <c r="K276" s="39">
        <v>9.8335474944212455E-4</v>
      </c>
      <c r="L276" s="40" t="e">
        <f>IF(AND(H276&gt;=I276,H276&lt;=K276),"OK","Ajustar")</f>
        <v>#DIV/0!</v>
      </c>
      <c r="M276" s="1"/>
      <c r="N276" s="1"/>
      <c r="O276" s="1"/>
      <c r="P276" s="1"/>
      <c r="Q276" s="1"/>
      <c r="R276" s="1"/>
      <c r="S276" s="1"/>
      <c r="T276" s="1"/>
      <c r="U276" s="1"/>
      <c r="V276" s="1"/>
    </row>
    <row r="277" spans="1:22" customFormat="1" ht="208.15" customHeight="1" x14ac:dyDescent="0.25">
      <c r="A277" s="1"/>
      <c r="B277" s="42"/>
      <c r="C277" s="85" t="s">
        <v>271</v>
      </c>
      <c r="D277" s="86"/>
      <c r="E277" s="86"/>
      <c r="F277" s="46"/>
      <c r="G277" s="47"/>
      <c r="H277" s="102"/>
      <c r="I277" s="102"/>
      <c r="J277" s="102"/>
      <c r="K277" s="102"/>
      <c r="L277" s="73"/>
      <c r="M277" s="1"/>
      <c r="N277" s="1"/>
      <c r="O277" s="1"/>
      <c r="P277" s="1"/>
      <c r="Q277" s="1"/>
      <c r="R277" s="1"/>
      <c r="S277" s="1"/>
      <c r="T277" s="1"/>
      <c r="U277" s="1"/>
      <c r="V277" s="1"/>
    </row>
    <row r="278" spans="1:22" customFormat="1" ht="20.100000000000001" customHeight="1" x14ac:dyDescent="0.25">
      <c r="A278" s="1"/>
      <c r="B278" s="42">
        <v>192</v>
      </c>
      <c r="C278" s="43" t="s">
        <v>272</v>
      </c>
      <c r="D278" s="45" t="s">
        <v>95</v>
      </c>
      <c r="E278" s="45">
        <v>5</v>
      </c>
      <c r="F278" s="46"/>
      <c r="G278" s="47">
        <f>F278*E278</f>
        <v>0</v>
      </c>
      <c r="H278" s="38" t="e">
        <f>G278/$G$465</f>
        <v>#DIV/0!</v>
      </c>
      <c r="I278" s="38">
        <v>2.2564548105999944E-4</v>
      </c>
      <c r="J278" s="38">
        <v>2.5071720117777715E-4</v>
      </c>
      <c r="K278" s="39">
        <v>2.7578892129555488E-4</v>
      </c>
      <c r="L278" s="40" t="e">
        <f>IF(AND(H278&gt;=I278,H278&lt;=K278),"OK","Ajustar")</f>
        <v>#DIV/0!</v>
      </c>
      <c r="M278" s="1"/>
      <c r="N278" s="1"/>
      <c r="O278" s="1"/>
      <c r="P278" s="1"/>
      <c r="Q278" s="1"/>
      <c r="R278" s="1"/>
      <c r="S278" s="1"/>
      <c r="T278" s="1"/>
      <c r="U278" s="1"/>
      <c r="V278" s="1"/>
    </row>
    <row r="279" spans="1:22" customFormat="1" ht="126.6" customHeight="1" x14ac:dyDescent="0.25">
      <c r="A279" s="1"/>
      <c r="B279" s="42"/>
      <c r="C279" s="85" t="s">
        <v>273</v>
      </c>
      <c r="D279" s="86"/>
      <c r="E279" s="86"/>
      <c r="F279" s="46"/>
      <c r="G279" s="47"/>
      <c r="H279" s="102"/>
      <c r="I279" s="102"/>
      <c r="J279" s="102"/>
      <c r="K279" s="102"/>
      <c r="L279" s="73"/>
      <c r="M279" s="1"/>
      <c r="N279" s="1"/>
      <c r="O279" s="1"/>
      <c r="P279" s="1"/>
      <c r="Q279" s="1"/>
      <c r="R279" s="1"/>
      <c r="S279" s="1"/>
      <c r="T279" s="1"/>
      <c r="U279" s="1"/>
      <c r="V279" s="1"/>
    </row>
    <row r="280" spans="1:22" customFormat="1" ht="20.100000000000001" customHeight="1" x14ac:dyDescent="0.25">
      <c r="A280" s="1"/>
      <c r="B280" s="42">
        <v>193</v>
      </c>
      <c r="C280" s="43" t="s">
        <v>274</v>
      </c>
      <c r="D280" s="45" t="s">
        <v>95</v>
      </c>
      <c r="E280" s="45">
        <v>5</v>
      </c>
      <c r="F280" s="46"/>
      <c r="G280" s="47">
        <f>F280*E280</f>
        <v>0</v>
      </c>
      <c r="H280" s="38" t="e">
        <f>G280/$G$465</f>
        <v>#DIV/0!</v>
      </c>
      <c r="I280" s="38">
        <v>2.3161688406409965E-4</v>
      </c>
      <c r="J280" s="38">
        <v>2.5735209340455517E-4</v>
      </c>
      <c r="K280" s="39">
        <v>2.8308730274501071E-4</v>
      </c>
      <c r="L280" s="40" t="e">
        <f>IF(AND(H280&gt;=I280,H280&lt;=K280),"OK","Ajustar")</f>
        <v>#DIV/0!</v>
      </c>
      <c r="M280" s="1"/>
      <c r="N280" s="1"/>
      <c r="O280" s="1"/>
      <c r="P280" s="1"/>
      <c r="Q280" s="1"/>
      <c r="R280" s="1"/>
      <c r="S280" s="1"/>
      <c r="T280" s="1"/>
      <c r="U280" s="1"/>
      <c r="V280" s="1"/>
    </row>
    <row r="281" spans="1:22" customFormat="1" ht="137.44999999999999" customHeight="1" x14ac:dyDescent="0.25">
      <c r="A281" s="1"/>
      <c r="B281" s="42"/>
      <c r="C281" s="85" t="s">
        <v>275</v>
      </c>
      <c r="D281" s="86"/>
      <c r="E281" s="86"/>
      <c r="F281" s="46"/>
      <c r="G281" s="47"/>
      <c r="H281" s="102"/>
      <c r="I281" s="102"/>
      <c r="J281" s="102"/>
      <c r="K281" s="102"/>
      <c r="L281" s="73"/>
      <c r="M281" s="1"/>
      <c r="N281" s="1"/>
      <c r="O281" s="1"/>
      <c r="P281" s="1"/>
      <c r="Q281" s="1"/>
      <c r="R281" s="1"/>
      <c r="S281" s="1"/>
      <c r="T281" s="1"/>
      <c r="U281" s="1"/>
      <c r="V281" s="1"/>
    </row>
    <row r="282" spans="1:22" customFormat="1" x14ac:dyDescent="0.25">
      <c r="A282" s="1"/>
      <c r="B282" s="42">
        <v>194</v>
      </c>
      <c r="C282" s="43" t="s">
        <v>276</v>
      </c>
      <c r="D282" s="45" t="s">
        <v>95</v>
      </c>
      <c r="E282" s="45">
        <v>4</v>
      </c>
      <c r="F282" s="46"/>
      <c r="G282" s="47">
        <f>F282*E282</f>
        <v>0</v>
      </c>
      <c r="H282" s="38" t="e">
        <f>G282/$G$465</f>
        <v>#DIV/0!</v>
      </c>
      <c r="I282" s="38">
        <v>1.8412803664455391E-3</v>
      </c>
      <c r="J282" s="38">
        <v>2.0458670738283768E-3</v>
      </c>
      <c r="K282" s="39">
        <v>2.2504537812112146E-3</v>
      </c>
      <c r="L282" s="40" t="e">
        <f>IF(AND(H282&gt;=I282,H282&lt;=K282),"OK","Ajustar")</f>
        <v>#DIV/0!</v>
      </c>
      <c r="M282" s="1"/>
      <c r="N282" s="1"/>
      <c r="O282" s="1"/>
      <c r="P282" s="1"/>
      <c r="Q282" s="1"/>
      <c r="R282" s="1"/>
      <c r="S282" s="1"/>
      <c r="T282" s="1"/>
      <c r="U282" s="1"/>
      <c r="V282" s="1"/>
    </row>
    <row r="283" spans="1:22" customFormat="1" ht="259.89999999999998" customHeight="1" x14ac:dyDescent="0.25">
      <c r="A283" s="1"/>
      <c r="B283" s="42"/>
      <c r="C283" s="85" t="s">
        <v>277</v>
      </c>
      <c r="D283" s="86"/>
      <c r="E283" s="86"/>
      <c r="F283" s="46"/>
      <c r="G283" s="47"/>
      <c r="H283" s="102"/>
      <c r="I283" s="102"/>
      <c r="J283" s="102"/>
      <c r="K283" s="102"/>
      <c r="L283" s="73"/>
      <c r="M283" s="1"/>
      <c r="N283" s="1"/>
      <c r="O283" s="1"/>
      <c r="P283" s="1"/>
      <c r="Q283" s="1"/>
      <c r="R283" s="1"/>
      <c r="S283" s="1"/>
      <c r="T283" s="1"/>
      <c r="U283" s="1"/>
      <c r="V283" s="1"/>
    </row>
    <row r="284" spans="1:22" customFormat="1" x14ac:dyDescent="0.25">
      <c r="A284" s="1"/>
      <c r="B284" s="42">
        <v>195</v>
      </c>
      <c r="C284" s="43" t="s">
        <v>278</v>
      </c>
      <c r="D284" s="45" t="s">
        <v>95</v>
      </c>
      <c r="E284" s="45">
        <v>2</v>
      </c>
      <c r="F284" s="46"/>
      <c r="G284" s="47">
        <f>F284*E284</f>
        <v>0</v>
      </c>
      <c r="H284" s="38" t="e">
        <f>G284/$G$465</f>
        <v>#DIV/0!</v>
      </c>
      <c r="I284" s="38">
        <v>2.5323412476026285E-4</v>
      </c>
      <c r="J284" s="38">
        <v>2.8137124973362537E-4</v>
      </c>
      <c r="K284" s="39">
        <v>3.0950837470698794E-4</v>
      </c>
      <c r="L284" s="40" t="e">
        <f>IF(AND(H284&gt;=I284,H284&lt;=K284),"OK","Ajustar")</f>
        <v>#DIV/0!</v>
      </c>
      <c r="M284" s="1"/>
      <c r="N284" s="1"/>
      <c r="O284" s="1"/>
      <c r="P284" s="1"/>
      <c r="Q284" s="1"/>
      <c r="R284" s="1"/>
      <c r="S284" s="1"/>
      <c r="T284" s="1"/>
      <c r="U284" s="1"/>
      <c r="V284" s="1"/>
    </row>
    <row r="285" spans="1:22" customFormat="1" ht="144" customHeight="1" x14ac:dyDescent="0.25">
      <c r="A285" s="1"/>
      <c r="B285" s="42"/>
      <c r="C285" s="85" t="s">
        <v>279</v>
      </c>
      <c r="D285" s="86"/>
      <c r="E285" s="86"/>
      <c r="F285" s="46"/>
      <c r="G285" s="47"/>
      <c r="H285" s="102"/>
      <c r="I285" s="102"/>
      <c r="J285" s="102"/>
      <c r="K285" s="102"/>
      <c r="L285" s="73"/>
      <c r="M285" s="1"/>
      <c r="N285" s="1"/>
      <c r="O285" s="1"/>
      <c r="P285" s="1"/>
      <c r="Q285" s="1"/>
      <c r="R285" s="1"/>
      <c r="S285" s="1"/>
      <c r="T285" s="1"/>
      <c r="U285" s="1"/>
      <c r="V285" s="1"/>
    </row>
    <row r="286" spans="1:22" customFormat="1" x14ac:dyDescent="0.25">
      <c r="A286" s="1"/>
      <c r="B286" s="42">
        <v>196</v>
      </c>
      <c r="C286" s="43" t="s">
        <v>280</v>
      </c>
      <c r="D286" s="45" t="s">
        <v>95</v>
      </c>
      <c r="E286" s="45">
        <v>2</v>
      </c>
      <c r="F286" s="46"/>
      <c r="G286" s="47">
        <f>F286*E286</f>
        <v>0</v>
      </c>
      <c r="H286" s="38" t="e">
        <f>G286/$G$465</f>
        <v>#DIV/0!</v>
      </c>
      <c r="I286" s="38">
        <v>2.5163924989256802E-4</v>
      </c>
      <c r="J286" s="38">
        <v>2.7959916654729777E-4</v>
      </c>
      <c r="K286" s="39">
        <v>3.0755908320202757E-4</v>
      </c>
      <c r="L286" s="40" t="e">
        <f>IF(AND(H286&gt;=I286,H286&lt;=K286),"OK","Ajustar")</f>
        <v>#DIV/0!</v>
      </c>
      <c r="M286" s="1"/>
      <c r="N286" s="1"/>
      <c r="O286" s="1"/>
      <c r="P286" s="1"/>
      <c r="Q286" s="1"/>
      <c r="R286" s="1"/>
      <c r="S286" s="1"/>
      <c r="T286" s="1"/>
      <c r="U286" s="1"/>
      <c r="V286" s="1"/>
    </row>
    <row r="287" spans="1:22" customFormat="1" ht="193.9" customHeight="1" x14ac:dyDescent="0.25">
      <c r="A287" s="1"/>
      <c r="B287" s="42"/>
      <c r="C287" s="85" t="s">
        <v>281</v>
      </c>
      <c r="D287" s="86"/>
      <c r="E287" s="86"/>
      <c r="F287" s="46"/>
      <c r="G287" s="47"/>
      <c r="H287" s="102"/>
      <c r="I287" s="102"/>
      <c r="J287" s="102"/>
      <c r="K287" s="102"/>
      <c r="L287" s="73"/>
      <c r="M287" s="1"/>
      <c r="N287" s="1"/>
      <c r="O287" s="1"/>
      <c r="P287" s="1"/>
      <c r="Q287" s="1"/>
      <c r="R287" s="1"/>
      <c r="S287" s="1"/>
      <c r="T287" s="1"/>
      <c r="U287" s="1"/>
      <c r="V287" s="1"/>
    </row>
    <row r="288" spans="1:22" customFormat="1" ht="30" x14ac:dyDescent="0.25">
      <c r="A288" s="1"/>
      <c r="B288" s="42">
        <v>197</v>
      </c>
      <c r="C288" s="43" t="s">
        <v>282</v>
      </c>
      <c r="D288" s="45" t="s">
        <v>95</v>
      </c>
      <c r="E288" s="45">
        <v>10</v>
      </c>
      <c r="F288" s="46"/>
      <c r="G288" s="47">
        <f>F288*E288</f>
        <v>0</v>
      </c>
      <c r="H288" s="38" t="e">
        <f>G288/$G$465</f>
        <v>#DIV/0!</v>
      </c>
      <c r="I288" s="38">
        <v>1.7598304526722917E-4</v>
      </c>
      <c r="J288" s="38">
        <v>1.9553671696358795E-4</v>
      </c>
      <c r="K288" s="39">
        <v>2.1509038865994676E-4</v>
      </c>
      <c r="L288" s="40" t="e">
        <f>IF(AND(H288&gt;=I288,H288&lt;=K288),"OK","Ajustar")</f>
        <v>#DIV/0!</v>
      </c>
      <c r="M288" s="1"/>
      <c r="N288" s="1"/>
      <c r="O288" s="1"/>
      <c r="P288" s="1"/>
      <c r="Q288" s="1"/>
      <c r="R288" s="1"/>
      <c r="S288" s="1"/>
      <c r="T288" s="1"/>
      <c r="U288" s="1"/>
      <c r="V288" s="1"/>
    </row>
    <row r="289" spans="1:22" customFormat="1" ht="64.150000000000006" customHeight="1" x14ac:dyDescent="0.25">
      <c r="A289" s="1"/>
      <c r="B289" s="42"/>
      <c r="C289" s="85" t="s">
        <v>283</v>
      </c>
      <c r="D289" s="86"/>
      <c r="E289" s="86"/>
      <c r="F289" s="46"/>
      <c r="G289" s="47"/>
      <c r="H289" s="102"/>
      <c r="I289" s="102"/>
      <c r="J289" s="102"/>
      <c r="K289" s="102"/>
      <c r="L289" s="73"/>
      <c r="M289" s="1"/>
      <c r="N289" s="1"/>
      <c r="O289" s="1"/>
      <c r="P289" s="1"/>
      <c r="Q289" s="1"/>
      <c r="R289" s="1"/>
      <c r="S289" s="1"/>
      <c r="T289" s="1"/>
      <c r="U289" s="1"/>
      <c r="V289" s="1"/>
    </row>
    <row r="290" spans="1:22" customFormat="1" ht="30" x14ac:dyDescent="0.25">
      <c r="A290" s="1"/>
      <c r="B290" s="42">
        <v>198</v>
      </c>
      <c r="C290" s="43" t="s">
        <v>284</v>
      </c>
      <c r="D290" s="45" t="s">
        <v>95</v>
      </c>
      <c r="E290" s="45">
        <v>10</v>
      </c>
      <c r="F290" s="46"/>
      <c r="G290" s="47">
        <f>F290*E290</f>
        <v>0</v>
      </c>
      <c r="H290" s="38" t="e">
        <f>G290/$G$465</f>
        <v>#DIV/0!</v>
      </c>
      <c r="I290" s="38">
        <v>1.9559781735374747E-4</v>
      </c>
      <c r="J290" s="38">
        <v>2.1733090817083051E-4</v>
      </c>
      <c r="K290" s="39">
        <v>2.3906399898791358E-4</v>
      </c>
      <c r="L290" s="40" t="e">
        <f>IF(AND(H290&gt;=I290,H290&lt;=K290),"OK","Ajustar")</f>
        <v>#DIV/0!</v>
      </c>
      <c r="M290" s="1"/>
      <c r="N290" s="1"/>
      <c r="O290" s="1"/>
      <c r="P290" s="1"/>
      <c r="Q290" s="1"/>
      <c r="R290" s="1"/>
      <c r="S290" s="1"/>
      <c r="T290" s="1"/>
      <c r="U290" s="1"/>
      <c r="V290" s="1"/>
    </row>
    <row r="291" spans="1:22" customFormat="1" ht="69.599999999999994" customHeight="1" x14ac:dyDescent="0.25">
      <c r="A291" s="1"/>
      <c r="B291" s="42"/>
      <c r="C291" s="85" t="s">
        <v>285</v>
      </c>
      <c r="D291" s="86"/>
      <c r="E291" s="86"/>
      <c r="F291" s="46"/>
      <c r="G291" s="47"/>
      <c r="H291" s="102"/>
      <c r="I291" s="102"/>
      <c r="J291" s="102"/>
      <c r="K291" s="102"/>
      <c r="L291" s="73"/>
      <c r="M291" s="1"/>
      <c r="N291" s="1"/>
      <c r="O291" s="1"/>
      <c r="P291" s="1"/>
      <c r="Q291" s="1"/>
      <c r="R291" s="1"/>
      <c r="S291" s="1"/>
      <c r="T291" s="1"/>
      <c r="U291" s="1"/>
      <c r="V291" s="1"/>
    </row>
    <row r="292" spans="1:22" customFormat="1" ht="30" x14ac:dyDescent="0.25">
      <c r="A292" s="1"/>
      <c r="B292" s="42">
        <v>199</v>
      </c>
      <c r="C292" s="43" t="s">
        <v>286</v>
      </c>
      <c r="D292" s="45" t="s">
        <v>95</v>
      </c>
      <c r="E292" s="45">
        <v>10</v>
      </c>
      <c r="F292" s="46"/>
      <c r="G292" s="47">
        <f>F292*E292</f>
        <v>0</v>
      </c>
      <c r="H292" s="38" t="e">
        <f>G292/$G$465</f>
        <v>#DIV/0!</v>
      </c>
      <c r="I292" s="38">
        <v>5.6489476285901525E-4</v>
      </c>
      <c r="J292" s="38">
        <v>6.2766084762112806E-4</v>
      </c>
      <c r="K292" s="39">
        <v>6.9042693238324088E-4</v>
      </c>
      <c r="L292" s="40" t="e">
        <f>IF(AND(H292&gt;=I292,H292&lt;=K292),"OK","Ajustar")</f>
        <v>#DIV/0!</v>
      </c>
      <c r="M292" s="1"/>
      <c r="N292" s="1"/>
      <c r="O292" s="1"/>
      <c r="P292" s="1"/>
      <c r="Q292" s="1"/>
      <c r="R292" s="1"/>
      <c r="S292" s="1"/>
      <c r="T292" s="1"/>
      <c r="U292" s="1"/>
      <c r="V292" s="1"/>
    </row>
    <row r="293" spans="1:22" customFormat="1" ht="63.6" customHeight="1" x14ac:dyDescent="0.25">
      <c r="A293" s="1"/>
      <c r="B293" s="42"/>
      <c r="C293" s="85" t="s">
        <v>287</v>
      </c>
      <c r="D293" s="86"/>
      <c r="E293" s="86"/>
      <c r="F293" s="46"/>
      <c r="G293" s="47"/>
      <c r="H293" s="102"/>
      <c r="I293" s="102"/>
      <c r="J293" s="102"/>
      <c r="K293" s="102"/>
      <c r="L293" s="73"/>
      <c r="M293" s="1"/>
      <c r="N293" s="1"/>
      <c r="O293" s="1"/>
      <c r="P293" s="1"/>
      <c r="Q293" s="1"/>
      <c r="R293" s="1"/>
      <c r="S293" s="1"/>
      <c r="T293" s="1"/>
      <c r="U293" s="1"/>
      <c r="V293" s="1"/>
    </row>
    <row r="294" spans="1:22" customFormat="1" x14ac:dyDescent="0.25">
      <c r="A294" s="1"/>
      <c r="B294" s="42">
        <v>200</v>
      </c>
      <c r="C294" s="43" t="s">
        <v>288</v>
      </c>
      <c r="D294" s="45" t="s">
        <v>95</v>
      </c>
      <c r="E294" s="45">
        <v>400</v>
      </c>
      <c r="F294" s="46"/>
      <c r="G294" s="47">
        <f>F294*E294</f>
        <v>0</v>
      </c>
      <c r="H294" s="38" t="e">
        <f>G294/$G$465</f>
        <v>#DIV/0!</v>
      </c>
      <c r="I294" s="38">
        <v>6.3838306376768256E-5</v>
      </c>
      <c r="J294" s="38">
        <v>7.0931451529742499E-5</v>
      </c>
      <c r="K294" s="39">
        <v>7.8024596682716756E-5</v>
      </c>
      <c r="L294" s="40" t="e">
        <f>IF(AND(H294&gt;=I294,H294&lt;=K294),"OK","Ajustar")</f>
        <v>#DIV/0!</v>
      </c>
      <c r="M294" s="1"/>
      <c r="N294" s="1"/>
      <c r="O294" s="1"/>
      <c r="P294" s="1"/>
      <c r="Q294" s="1"/>
      <c r="R294" s="1"/>
      <c r="S294" s="1"/>
      <c r="T294" s="1"/>
      <c r="U294" s="1"/>
      <c r="V294" s="1"/>
    </row>
    <row r="295" spans="1:22" customFormat="1" ht="36.6" customHeight="1" x14ac:dyDescent="0.25">
      <c r="A295" s="1"/>
      <c r="B295" s="42"/>
      <c r="C295" s="85" t="s">
        <v>289</v>
      </c>
      <c r="D295" s="86"/>
      <c r="E295" s="86"/>
      <c r="F295" s="46"/>
      <c r="G295" s="47"/>
      <c r="H295" s="102"/>
      <c r="I295" s="102"/>
      <c r="J295" s="102"/>
      <c r="K295" s="102"/>
      <c r="L295" s="73"/>
      <c r="M295" s="1"/>
      <c r="N295" s="1"/>
      <c r="O295" s="1"/>
      <c r="P295" s="1"/>
      <c r="Q295" s="1"/>
      <c r="R295" s="1"/>
      <c r="S295" s="1"/>
      <c r="T295" s="1"/>
      <c r="U295" s="1"/>
      <c r="V295" s="1"/>
    </row>
    <row r="296" spans="1:22" customFormat="1" ht="20.100000000000001" customHeight="1" x14ac:dyDescent="0.25">
      <c r="A296" s="1"/>
      <c r="B296" s="42">
        <v>201</v>
      </c>
      <c r="C296" s="43" t="s">
        <v>290</v>
      </c>
      <c r="D296" s="45" t="s">
        <v>95</v>
      </c>
      <c r="E296" s="45">
        <v>8</v>
      </c>
      <c r="F296" s="46"/>
      <c r="G296" s="47">
        <f>F296*E296</f>
        <v>0</v>
      </c>
      <c r="H296" s="38" t="e">
        <f>G296/$G$465</f>
        <v>#DIV/0!</v>
      </c>
      <c r="I296" s="38">
        <v>1.0695043230424362E-4</v>
      </c>
      <c r="J296" s="38">
        <v>1.188338136713818E-4</v>
      </c>
      <c r="K296" s="39">
        <v>1.3071719503851998E-4</v>
      </c>
      <c r="L296" s="40" t="e">
        <f>IF(AND(H296&gt;=I296,H296&lt;=K296),"OK","Ajustar")</f>
        <v>#DIV/0!</v>
      </c>
      <c r="M296" s="1"/>
      <c r="N296" s="1"/>
      <c r="O296" s="1"/>
      <c r="P296" s="1"/>
      <c r="Q296" s="1"/>
      <c r="R296" s="1"/>
      <c r="S296" s="1"/>
      <c r="T296" s="1"/>
      <c r="U296" s="1"/>
      <c r="V296" s="1"/>
    </row>
    <row r="297" spans="1:22" customFormat="1" ht="61.15" customHeight="1" x14ac:dyDescent="0.25">
      <c r="A297" s="1"/>
      <c r="B297" s="42"/>
      <c r="C297" s="85" t="s">
        <v>291</v>
      </c>
      <c r="D297" s="86"/>
      <c r="E297" s="86"/>
      <c r="F297" s="46"/>
      <c r="G297" s="47"/>
      <c r="H297" s="102"/>
      <c r="I297" s="102"/>
      <c r="J297" s="102"/>
      <c r="K297" s="102"/>
      <c r="L297" s="73"/>
      <c r="M297" s="1"/>
      <c r="N297" s="1"/>
      <c r="O297" s="1"/>
      <c r="P297" s="1"/>
      <c r="Q297" s="1"/>
      <c r="R297" s="1"/>
      <c r="S297" s="1"/>
      <c r="T297" s="1"/>
      <c r="U297" s="1"/>
      <c r="V297" s="1"/>
    </row>
    <row r="298" spans="1:22" customFormat="1" ht="20.100000000000001" customHeight="1" x14ac:dyDescent="0.25">
      <c r="A298" s="1"/>
      <c r="B298" s="42">
        <v>202</v>
      </c>
      <c r="C298" s="43" t="s">
        <v>292</v>
      </c>
      <c r="D298" s="45" t="s">
        <v>95</v>
      </c>
      <c r="E298" s="45">
        <v>8</v>
      </c>
      <c r="F298" s="46"/>
      <c r="G298" s="47">
        <f>F298*E298</f>
        <v>0</v>
      </c>
      <c r="H298" s="38" t="e">
        <f>G298/$G$465</f>
        <v>#DIV/0!</v>
      </c>
      <c r="I298" s="38">
        <v>2.2498865186578487E-4</v>
      </c>
      <c r="J298" s="38">
        <v>2.4998739096198318E-4</v>
      </c>
      <c r="K298" s="39">
        <v>2.7498613005818152E-4</v>
      </c>
      <c r="L298" s="40" t="e">
        <f>IF(AND(H298&gt;=I298,H298&lt;=K298),"OK","Ajustar")</f>
        <v>#DIV/0!</v>
      </c>
      <c r="M298" s="1"/>
      <c r="N298" s="1"/>
      <c r="O298" s="1"/>
      <c r="P298" s="1"/>
      <c r="Q298" s="1"/>
      <c r="R298" s="1"/>
      <c r="S298" s="1"/>
      <c r="T298" s="1"/>
      <c r="U298" s="1"/>
      <c r="V298" s="1"/>
    </row>
    <row r="299" spans="1:22" customFormat="1" ht="75" customHeight="1" x14ac:dyDescent="0.25">
      <c r="A299" s="1"/>
      <c r="B299" s="42"/>
      <c r="C299" s="85" t="s">
        <v>293</v>
      </c>
      <c r="D299" s="86"/>
      <c r="E299" s="86"/>
      <c r="F299" s="46"/>
      <c r="G299" s="47"/>
      <c r="H299" s="102"/>
      <c r="I299" s="102"/>
      <c r="J299" s="102"/>
      <c r="K299" s="102"/>
      <c r="L299" s="73"/>
      <c r="M299" s="1"/>
      <c r="N299" s="1"/>
      <c r="O299" s="1"/>
      <c r="P299" s="1"/>
      <c r="Q299" s="1"/>
      <c r="R299" s="1"/>
      <c r="S299" s="1"/>
      <c r="T299" s="1"/>
      <c r="U299" s="1"/>
      <c r="V299" s="1"/>
    </row>
    <row r="300" spans="1:22" customFormat="1" ht="20.100000000000001" customHeight="1" x14ac:dyDescent="0.25">
      <c r="A300" s="1"/>
      <c r="B300" s="42">
        <v>203</v>
      </c>
      <c r="C300" s="43" t="s">
        <v>294</v>
      </c>
      <c r="D300" s="45" t="s">
        <v>95</v>
      </c>
      <c r="E300" s="45">
        <v>30</v>
      </c>
      <c r="F300" s="46"/>
      <c r="G300" s="47">
        <f>F300*E300</f>
        <v>0</v>
      </c>
      <c r="H300" s="38" t="e">
        <f>G300/$G$465</f>
        <v>#DIV/0!</v>
      </c>
      <c r="I300" s="38">
        <v>3.0025520615489147E-3</v>
      </c>
      <c r="J300" s="38">
        <v>3.3361689572765718E-3</v>
      </c>
      <c r="K300" s="39">
        <v>3.6697858530042294E-3</v>
      </c>
      <c r="L300" s="40" t="e">
        <f>IF(AND(H300&gt;=I300,H300&lt;=K300),"OK","Ajustar")</f>
        <v>#DIV/0!</v>
      </c>
      <c r="M300" s="1"/>
      <c r="N300" s="1"/>
      <c r="O300" s="1"/>
      <c r="P300" s="1"/>
      <c r="Q300" s="1"/>
      <c r="R300" s="1"/>
      <c r="S300" s="1"/>
      <c r="T300" s="1"/>
      <c r="U300" s="1"/>
      <c r="V300" s="1"/>
    </row>
    <row r="301" spans="1:22" customFormat="1" ht="178.9" customHeight="1" x14ac:dyDescent="0.25">
      <c r="A301" s="1"/>
      <c r="B301" s="42"/>
      <c r="C301" s="85" t="s">
        <v>295</v>
      </c>
      <c r="D301" s="86"/>
      <c r="E301" s="86"/>
      <c r="F301" s="46"/>
      <c r="G301" s="47"/>
      <c r="H301" s="102"/>
      <c r="I301" s="102"/>
      <c r="J301" s="102"/>
      <c r="K301" s="102"/>
      <c r="L301" s="73"/>
      <c r="M301" s="1"/>
      <c r="N301" s="1"/>
      <c r="O301" s="1"/>
      <c r="P301" s="1"/>
      <c r="Q301" s="1"/>
      <c r="R301" s="1"/>
      <c r="S301" s="1"/>
      <c r="T301" s="1"/>
      <c r="U301" s="1"/>
      <c r="V301" s="1"/>
    </row>
    <row r="302" spans="1:22" customFormat="1" ht="20.100000000000001" customHeight="1" x14ac:dyDescent="0.25">
      <c r="A302" s="1"/>
      <c r="B302" s="42">
        <v>204</v>
      </c>
      <c r="C302" s="43" t="s">
        <v>296</v>
      </c>
      <c r="D302" s="45" t="s">
        <v>95</v>
      </c>
      <c r="E302" s="45">
        <v>10</v>
      </c>
      <c r="F302" s="46"/>
      <c r="G302" s="47">
        <f>F302*E302</f>
        <v>0</v>
      </c>
      <c r="H302" s="38" t="e">
        <f>G302/$G$465</f>
        <v>#DIV/0!</v>
      </c>
      <c r="I302" s="38">
        <v>2.9005932990939032E-3</v>
      </c>
      <c r="J302" s="38">
        <v>3.2228814434376702E-3</v>
      </c>
      <c r="K302" s="39">
        <v>3.5451695877814376E-3</v>
      </c>
      <c r="L302" s="40" t="e">
        <f>IF(AND(H302&gt;=I302,H302&lt;=K302),"OK","Ajustar")</f>
        <v>#DIV/0!</v>
      </c>
      <c r="M302" s="1"/>
      <c r="N302" s="1"/>
      <c r="O302" s="1"/>
      <c r="P302" s="1"/>
      <c r="Q302" s="1"/>
      <c r="R302" s="1"/>
      <c r="S302" s="1"/>
      <c r="T302" s="1"/>
      <c r="U302" s="1"/>
      <c r="V302" s="1"/>
    </row>
    <row r="303" spans="1:22" customFormat="1" ht="76.150000000000006" customHeight="1" x14ac:dyDescent="0.25">
      <c r="A303" s="1"/>
      <c r="B303" s="42"/>
      <c r="C303" s="85" t="s">
        <v>297</v>
      </c>
      <c r="D303" s="86"/>
      <c r="E303" s="86"/>
      <c r="F303" s="46"/>
      <c r="G303" s="47"/>
      <c r="H303" s="102"/>
      <c r="I303" s="102"/>
      <c r="J303" s="102"/>
      <c r="K303" s="102"/>
      <c r="L303" s="73"/>
      <c r="M303" s="1"/>
      <c r="N303" s="1"/>
      <c r="O303" s="1"/>
      <c r="P303" s="1"/>
      <c r="Q303" s="1"/>
      <c r="R303" s="1"/>
      <c r="S303" s="1"/>
      <c r="T303" s="1"/>
      <c r="U303" s="1"/>
      <c r="V303" s="1"/>
    </row>
    <row r="304" spans="1:22" customFormat="1" ht="20.100000000000001" customHeight="1" x14ac:dyDescent="0.25">
      <c r="A304" s="1"/>
      <c r="B304" s="42">
        <v>205</v>
      </c>
      <c r="C304" s="43" t="s">
        <v>298</v>
      </c>
      <c r="D304" s="45" t="s">
        <v>95</v>
      </c>
      <c r="E304" s="45">
        <v>10</v>
      </c>
      <c r="F304" s="46"/>
      <c r="G304" s="47">
        <f>F304*E304</f>
        <v>0</v>
      </c>
      <c r="H304" s="38" t="e">
        <f>G304/$G$465</f>
        <v>#DIV/0!</v>
      </c>
      <c r="I304" s="38">
        <v>1.4756065193921972E-3</v>
      </c>
      <c r="J304" s="38">
        <v>1.6395627993246635E-3</v>
      </c>
      <c r="K304" s="39">
        <v>1.8035190792571301E-3</v>
      </c>
      <c r="L304" s="40" t="e">
        <f>IF(AND(H304&gt;=I304,H304&lt;=K304),"OK","Ajustar")</f>
        <v>#DIV/0!</v>
      </c>
      <c r="M304" s="1"/>
      <c r="N304" s="1"/>
      <c r="O304" s="1"/>
      <c r="P304" s="1"/>
      <c r="Q304" s="1"/>
      <c r="R304" s="1"/>
      <c r="S304" s="1"/>
      <c r="T304" s="1"/>
      <c r="U304" s="1"/>
      <c r="V304" s="1"/>
    </row>
    <row r="305" spans="1:22" customFormat="1" ht="75" customHeight="1" x14ac:dyDescent="0.25">
      <c r="A305" s="1"/>
      <c r="B305" s="42"/>
      <c r="C305" s="85" t="s">
        <v>299</v>
      </c>
      <c r="D305" s="86"/>
      <c r="E305" s="86"/>
      <c r="F305" s="46"/>
      <c r="G305" s="47"/>
      <c r="H305" s="102"/>
      <c r="I305" s="102"/>
      <c r="J305" s="102"/>
      <c r="K305" s="102"/>
      <c r="L305" s="73"/>
      <c r="M305" s="1"/>
      <c r="N305" s="1"/>
      <c r="O305" s="1"/>
      <c r="P305" s="1"/>
      <c r="Q305" s="1"/>
      <c r="R305" s="1"/>
      <c r="S305" s="1"/>
      <c r="T305" s="1"/>
      <c r="U305" s="1"/>
      <c r="V305" s="1"/>
    </row>
    <row r="306" spans="1:22" customFormat="1" ht="20.100000000000001" customHeight="1" x14ac:dyDescent="0.25">
      <c r="A306" s="1"/>
      <c r="B306" s="42">
        <v>206</v>
      </c>
      <c r="C306" s="43" t="s">
        <v>300</v>
      </c>
      <c r="D306" s="45" t="s">
        <v>95</v>
      </c>
      <c r="E306" s="45">
        <v>10</v>
      </c>
      <c r="F306" s="46"/>
      <c r="G306" s="47">
        <f>F306*E306</f>
        <v>0</v>
      </c>
      <c r="H306" s="38" t="e">
        <f>G306/$G$465</f>
        <v>#DIV/0!</v>
      </c>
      <c r="I306" s="38">
        <v>2.4479797842248828E-3</v>
      </c>
      <c r="J306" s="38">
        <v>2.7199775380276473E-3</v>
      </c>
      <c r="K306" s="39">
        <v>2.9919752918304123E-3</v>
      </c>
      <c r="L306" s="40" t="e">
        <f>IF(AND(H306&gt;=I306,H306&lt;=K306),"OK","Ajustar")</f>
        <v>#DIV/0!</v>
      </c>
      <c r="M306" s="1"/>
      <c r="N306" s="1"/>
      <c r="O306" s="1"/>
      <c r="P306" s="1"/>
      <c r="Q306" s="1"/>
      <c r="R306" s="1"/>
      <c r="S306" s="1"/>
      <c r="T306" s="1"/>
      <c r="U306" s="1"/>
      <c r="V306" s="1"/>
    </row>
    <row r="307" spans="1:22" customFormat="1" ht="121.15" customHeight="1" x14ac:dyDescent="0.25">
      <c r="A307" s="1"/>
      <c r="B307" s="42"/>
      <c r="C307" s="85" t="s">
        <v>301</v>
      </c>
      <c r="D307" s="86"/>
      <c r="E307" s="86"/>
      <c r="F307" s="46"/>
      <c r="G307" s="47"/>
      <c r="H307" s="102"/>
      <c r="I307" s="102"/>
      <c r="J307" s="102"/>
      <c r="K307" s="102"/>
      <c r="L307" s="73"/>
      <c r="M307" s="1"/>
      <c r="N307" s="1"/>
      <c r="O307" s="1"/>
      <c r="P307" s="1"/>
      <c r="Q307" s="1"/>
      <c r="R307" s="1"/>
      <c r="S307" s="1"/>
      <c r="T307" s="1"/>
      <c r="U307" s="1"/>
      <c r="V307" s="1"/>
    </row>
    <row r="308" spans="1:22" customFormat="1" x14ac:dyDescent="0.25">
      <c r="A308" s="1"/>
      <c r="B308" s="42">
        <v>207</v>
      </c>
      <c r="C308" s="43" t="s">
        <v>302</v>
      </c>
      <c r="D308" s="45" t="s">
        <v>95</v>
      </c>
      <c r="E308" s="45">
        <v>10</v>
      </c>
      <c r="F308" s="46"/>
      <c r="G308" s="74">
        <f>F308*E308</f>
        <v>0</v>
      </c>
      <c r="H308" s="38" t="e">
        <f>G308/$G$465</f>
        <v>#DIV/0!</v>
      </c>
      <c r="I308" s="38">
        <v>7.6272098104991897E-3</v>
      </c>
      <c r="J308" s="38">
        <v>8.4746775672213219E-3</v>
      </c>
      <c r="K308" s="39">
        <v>9.3221453239434541E-3</v>
      </c>
      <c r="L308" s="40" t="e">
        <f>IF(AND(H308&gt;=I308,H308&lt;=K308),"OK","Ajustar")</f>
        <v>#DIV/0!</v>
      </c>
      <c r="M308" s="1"/>
      <c r="N308" s="1"/>
      <c r="O308" s="1"/>
      <c r="P308" s="1"/>
      <c r="Q308" s="1"/>
      <c r="R308" s="1"/>
      <c r="S308" s="1"/>
      <c r="T308" s="1"/>
      <c r="U308" s="1"/>
      <c r="V308" s="1"/>
    </row>
    <row r="309" spans="1:22" customFormat="1" ht="283.14999999999998" customHeight="1" x14ac:dyDescent="0.25">
      <c r="A309" s="1"/>
      <c r="B309" s="52"/>
      <c r="C309" s="75" t="s">
        <v>303</v>
      </c>
      <c r="D309" s="110"/>
      <c r="E309" s="110"/>
      <c r="F309" s="107"/>
      <c r="G309" s="78"/>
      <c r="H309" s="102"/>
      <c r="I309" s="102"/>
      <c r="J309" s="102"/>
      <c r="K309" s="102"/>
      <c r="L309" s="73"/>
      <c r="M309" s="1"/>
      <c r="N309" s="1"/>
      <c r="O309" s="1"/>
      <c r="P309" s="1"/>
      <c r="Q309" s="1"/>
      <c r="R309" s="1"/>
      <c r="S309" s="1"/>
      <c r="T309" s="1"/>
      <c r="U309" s="1"/>
      <c r="V309" s="1"/>
    </row>
    <row r="310" spans="1:22" customFormat="1" ht="92.45" customHeight="1" x14ac:dyDescent="0.25">
      <c r="A310" s="1"/>
      <c r="B310" s="58"/>
      <c r="C310" s="103"/>
      <c r="D310" s="111"/>
      <c r="E310" s="111"/>
      <c r="F310" s="108"/>
      <c r="G310" s="106"/>
      <c r="H310" s="102"/>
      <c r="I310" s="102"/>
      <c r="J310" s="102"/>
      <c r="K310" s="102"/>
      <c r="L310" s="73"/>
      <c r="M310" s="1"/>
      <c r="N310" s="1"/>
      <c r="O310" s="1"/>
      <c r="P310" s="1"/>
      <c r="Q310" s="1"/>
      <c r="R310" s="1"/>
      <c r="S310" s="1"/>
      <c r="T310" s="1"/>
      <c r="U310" s="1"/>
      <c r="V310" s="1"/>
    </row>
    <row r="311" spans="1:22" customFormat="1" ht="122.45" customHeight="1" x14ac:dyDescent="0.25">
      <c r="A311" s="1"/>
      <c r="B311" s="58"/>
      <c r="C311" s="103"/>
      <c r="D311" s="111"/>
      <c r="E311" s="111"/>
      <c r="F311" s="108"/>
      <c r="G311" s="106"/>
      <c r="H311" s="102"/>
      <c r="I311" s="102"/>
      <c r="J311" s="102"/>
      <c r="K311" s="102"/>
      <c r="L311" s="73"/>
      <c r="M311" s="1"/>
      <c r="N311" s="1"/>
      <c r="O311" s="1"/>
      <c r="P311" s="1"/>
      <c r="Q311" s="1"/>
      <c r="R311" s="1"/>
      <c r="S311" s="1"/>
      <c r="T311" s="1"/>
      <c r="U311" s="1"/>
      <c r="V311" s="1"/>
    </row>
    <row r="312" spans="1:22" customFormat="1" ht="79.900000000000006" customHeight="1" x14ac:dyDescent="0.25">
      <c r="A312" s="1"/>
      <c r="B312" s="58"/>
      <c r="C312" s="103"/>
      <c r="D312" s="111"/>
      <c r="E312" s="111"/>
      <c r="F312" s="108"/>
      <c r="G312" s="82"/>
      <c r="H312" s="102"/>
      <c r="I312" s="102"/>
      <c r="J312" s="102"/>
      <c r="K312" s="102"/>
      <c r="L312" s="73"/>
      <c r="M312" s="1"/>
      <c r="N312" s="1"/>
      <c r="O312" s="1"/>
      <c r="P312" s="1"/>
      <c r="Q312" s="1"/>
      <c r="R312" s="1"/>
      <c r="S312" s="1"/>
      <c r="T312" s="1"/>
      <c r="U312" s="1"/>
      <c r="V312" s="1"/>
    </row>
    <row r="313" spans="1:22" customFormat="1" ht="30" x14ac:dyDescent="0.25">
      <c r="A313" s="1"/>
      <c r="B313" s="42">
        <v>208</v>
      </c>
      <c r="C313" s="43" t="s">
        <v>304</v>
      </c>
      <c r="D313" s="45" t="s">
        <v>265</v>
      </c>
      <c r="E313" s="45">
        <v>10</v>
      </c>
      <c r="F313" s="46"/>
      <c r="G313" s="83">
        <f>F313*E313</f>
        <v>0</v>
      </c>
      <c r="H313" s="38" t="e">
        <f>G313/$G$465</f>
        <v>#DIV/0!</v>
      </c>
      <c r="I313" s="38">
        <v>8.6204703597212978E-3</v>
      </c>
      <c r="J313" s="38">
        <v>9.5783003996903308E-3</v>
      </c>
      <c r="K313" s="39">
        <v>1.0536130439659364E-2</v>
      </c>
      <c r="L313" s="40" t="e">
        <f>IF(AND(H313&gt;=I313,H313&lt;=K313),"OK","Ajustar")</f>
        <v>#DIV/0!</v>
      </c>
      <c r="M313" s="1"/>
      <c r="N313" s="1"/>
      <c r="O313" s="1"/>
      <c r="P313" s="1"/>
      <c r="Q313" s="1"/>
      <c r="R313" s="1"/>
      <c r="S313" s="1"/>
      <c r="T313" s="1"/>
      <c r="U313" s="1"/>
      <c r="V313" s="1"/>
    </row>
    <row r="314" spans="1:22" customFormat="1" ht="380.45" customHeight="1" x14ac:dyDescent="0.25">
      <c r="A314" s="1"/>
      <c r="B314" s="52"/>
      <c r="C314" s="75" t="s">
        <v>305</v>
      </c>
      <c r="D314" s="110"/>
      <c r="E314" s="110"/>
      <c r="F314" s="107"/>
      <c r="G314" s="78"/>
      <c r="H314" s="102"/>
      <c r="I314" s="102"/>
      <c r="J314" s="102"/>
      <c r="K314" s="102"/>
      <c r="L314" s="73"/>
      <c r="M314" s="1"/>
      <c r="N314" s="1"/>
      <c r="O314" s="1"/>
      <c r="P314" s="1"/>
      <c r="Q314" s="1"/>
      <c r="R314" s="1"/>
      <c r="S314" s="1"/>
      <c r="T314" s="1"/>
      <c r="U314" s="1"/>
      <c r="V314" s="1"/>
    </row>
    <row r="315" spans="1:22" customFormat="1" ht="409.15" customHeight="1" x14ac:dyDescent="0.25">
      <c r="A315" s="1"/>
      <c r="B315" s="58"/>
      <c r="C315" s="103"/>
      <c r="D315" s="111"/>
      <c r="E315" s="111"/>
      <c r="F315" s="108"/>
      <c r="G315" s="106"/>
      <c r="H315" s="102"/>
      <c r="I315" s="102"/>
      <c r="J315" s="102"/>
      <c r="K315" s="102"/>
      <c r="L315" s="73"/>
      <c r="M315" s="1"/>
      <c r="N315" s="1"/>
      <c r="O315" s="1"/>
      <c r="P315" s="1"/>
      <c r="Q315" s="1"/>
      <c r="R315" s="1"/>
      <c r="S315" s="1"/>
      <c r="T315" s="1"/>
      <c r="U315" s="1"/>
      <c r="V315" s="1"/>
    </row>
    <row r="316" spans="1:22" customFormat="1" ht="354" customHeight="1" x14ac:dyDescent="0.25">
      <c r="A316" s="1"/>
      <c r="B316" s="58"/>
      <c r="C316" s="103"/>
      <c r="D316" s="111"/>
      <c r="E316" s="111"/>
      <c r="F316" s="108"/>
      <c r="G316" s="106"/>
      <c r="H316" s="102"/>
      <c r="I316" s="102"/>
      <c r="J316" s="102"/>
      <c r="K316" s="102"/>
      <c r="L316" s="73"/>
      <c r="M316" s="1"/>
      <c r="N316" s="1"/>
      <c r="O316" s="1"/>
      <c r="P316" s="1"/>
      <c r="Q316" s="1"/>
      <c r="R316" s="1"/>
      <c r="S316" s="1"/>
      <c r="T316" s="1"/>
      <c r="U316" s="1"/>
      <c r="V316" s="1"/>
    </row>
    <row r="317" spans="1:22" customFormat="1" ht="392.45" customHeight="1" x14ac:dyDescent="0.25">
      <c r="A317" s="1"/>
      <c r="B317" s="63"/>
      <c r="C317" s="79"/>
      <c r="D317" s="112"/>
      <c r="E317" s="112"/>
      <c r="F317" s="109"/>
      <c r="G317" s="82"/>
      <c r="H317" s="102"/>
      <c r="I317" s="102"/>
      <c r="J317" s="102"/>
      <c r="K317" s="102"/>
      <c r="L317" s="73"/>
      <c r="M317" s="1"/>
      <c r="N317" s="1"/>
      <c r="O317" s="1"/>
      <c r="P317" s="1"/>
      <c r="Q317" s="1"/>
      <c r="R317" s="1"/>
      <c r="S317" s="1"/>
      <c r="T317" s="1"/>
      <c r="U317" s="1"/>
      <c r="V317" s="1"/>
    </row>
    <row r="318" spans="1:22" customFormat="1" ht="30" x14ac:dyDescent="0.25">
      <c r="A318" s="1"/>
      <c r="B318" s="42">
        <v>209</v>
      </c>
      <c r="C318" s="43" t="s">
        <v>306</v>
      </c>
      <c r="D318" s="45" t="s">
        <v>265</v>
      </c>
      <c r="E318" s="45">
        <v>8</v>
      </c>
      <c r="F318" s="46"/>
      <c r="G318" s="83">
        <f>F318*E318</f>
        <v>0</v>
      </c>
      <c r="H318" s="38" t="e">
        <f>G318/$G$465</f>
        <v>#DIV/0!</v>
      </c>
      <c r="I318" s="38">
        <v>1.2246611379050424E-2</v>
      </c>
      <c r="J318" s="38">
        <v>1.3607345976722694E-2</v>
      </c>
      <c r="K318" s="39">
        <v>1.4968080574394964E-2</v>
      </c>
      <c r="L318" s="40" t="e">
        <f>IF(AND(H318&gt;=I318,H318&lt;=K318),"OK","Ajustar")</f>
        <v>#DIV/0!</v>
      </c>
      <c r="M318" s="1"/>
      <c r="N318" s="1"/>
      <c r="O318" s="1"/>
      <c r="P318" s="1"/>
      <c r="Q318" s="1"/>
      <c r="R318" s="1"/>
      <c r="S318" s="1"/>
      <c r="T318" s="1"/>
      <c r="U318" s="1"/>
      <c r="V318" s="1"/>
    </row>
    <row r="319" spans="1:22" customFormat="1" ht="409.15" customHeight="1" x14ac:dyDescent="0.25">
      <c r="A319" s="1"/>
      <c r="B319" s="52"/>
      <c r="C319" s="75" t="s">
        <v>307</v>
      </c>
      <c r="D319" s="110"/>
      <c r="E319" s="110"/>
      <c r="F319" s="107"/>
      <c r="G319" s="78"/>
      <c r="H319" s="102"/>
      <c r="I319" s="102"/>
      <c r="J319" s="102"/>
      <c r="K319" s="102"/>
      <c r="L319" s="73"/>
      <c r="M319" s="1"/>
      <c r="N319" s="1"/>
      <c r="O319" s="1"/>
      <c r="P319" s="1"/>
      <c r="Q319" s="1"/>
      <c r="R319" s="1"/>
      <c r="S319" s="1"/>
      <c r="T319" s="1"/>
      <c r="U319" s="1"/>
      <c r="V319" s="1"/>
    </row>
    <row r="320" spans="1:22" customFormat="1" ht="409.15" customHeight="1" x14ac:dyDescent="0.25">
      <c r="A320" s="1"/>
      <c r="B320" s="58"/>
      <c r="C320" s="103"/>
      <c r="D320" s="111"/>
      <c r="E320" s="111"/>
      <c r="F320" s="108"/>
      <c r="G320" s="106"/>
      <c r="H320" s="102"/>
      <c r="I320" s="102"/>
      <c r="J320" s="102"/>
      <c r="K320" s="102"/>
      <c r="L320" s="73"/>
      <c r="M320" s="1"/>
      <c r="N320" s="1"/>
      <c r="O320" s="1"/>
      <c r="P320" s="1"/>
      <c r="Q320" s="1"/>
      <c r="R320" s="1"/>
      <c r="S320" s="1"/>
      <c r="T320" s="1"/>
      <c r="U320" s="1"/>
      <c r="V320" s="1"/>
    </row>
    <row r="321" spans="1:22" customFormat="1" ht="409.15" customHeight="1" x14ac:dyDescent="0.25">
      <c r="A321" s="1"/>
      <c r="B321" s="58"/>
      <c r="C321" s="103"/>
      <c r="D321" s="111"/>
      <c r="E321" s="111"/>
      <c r="F321" s="108"/>
      <c r="G321" s="106"/>
      <c r="H321" s="102"/>
      <c r="I321" s="102"/>
      <c r="J321" s="102"/>
      <c r="K321" s="102"/>
      <c r="L321" s="73"/>
      <c r="M321" s="1"/>
      <c r="N321" s="1"/>
      <c r="O321" s="1"/>
      <c r="P321" s="1"/>
      <c r="Q321" s="1"/>
      <c r="R321" s="1"/>
      <c r="S321" s="1"/>
      <c r="T321" s="1"/>
      <c r="U321" s="1"/>
      <c r="V321" s="1"/>
    </row>
    <row r="322" spans="1:22" customFormat="1" ht="334.9" customHeight="1" x14ac:dyDescent="0.25">
      <c r="A322" s="1"/>
      <c r="B322" s="63"/>
      <c r="C322" s="79"/>
      <c r="D322" s="112"/>
      <c r="E322" s="112"/>
      <c r="F322" s="109"/>
      <c r="G322" s="82"/>
      <c r="H322" s="102"/>
      <c r="I322" s="102"/>
      <c r="J322" s="102"/>
      <c r="K322" s="102"/>
      <c r="L322" s="73"/>
      <c r="M322" s="1"/>
      <c r="N322" s="1"/>
      <c r="O322" s="1"/>
      <c r="P322" s="1"/>
      <c r="Q322" s="1"/>
      <c r="R322" s="1"/>
      <c r="S322" s="1"/>
      <c r="T322" s="1"/>
      <c r="U322" s="1"/>
      <c r="V322" s="1"/>
    </row>
    <row r="323" spans="1:22" customFormat="1" ht="20.100000000000001" customHeight="1" x14ac:dyDescent="0.25">
      <c r="A323" s="1"/>
      <c r="B323" s="42">
        <v>210</v>
      </c>
      <c r="C323" s="43" t="s">
        <v>308</v>
      </c>
      <c r="D323" s="45" t="s">
        <v>265</v>
      </c>
      <c r="E323" s="45">
        <v>150</v>
      </c>
      <c r="F323" s="46"/>
      <c r="G323" s="83">
        <f>F323*E323</f>
        <v>0</v>
      </c>
      <c r="H323" s="38" t="e">
        <f>G323/$G$465</f>
        <v>#DIV/0!</v>
      </c>
      <c r="I323" s="38">
        <v>8.0043523941411343E-2</v>
      </c>
      <c r="J323" s="38">
        <v>8.893724882379038E-2</v>
      </c>
      <c r="K323" s="39">
        <v>9.783097370616943E-2</v>
      </c>
      <c r="L323" s="40" t="e">
        <f>IF(AND(H323&gt;=I323,H323&lt;=K323),"OK","Ajustar")</f>
        <v>#DIV/0!</v>
      </c>
      <c r="M323" s="1"/>
      <c r="N323" s="1"/>
      <c r="O323" s="1"/>
      <c r="P323" s="1"/>
      <c r="Q323" s="1"/>
      <c r="R323" s="1"/>
      <c r="S323" s="1"/>
      <c r="T323" s="1"/>
      <c r="U323" s="1"/>
      <c r="V323" s="1"/>
    </row>
    <row r="324" spans="1:22" customFormat="1" ht="221.45" customHeight="1" x14ac:dyDescent="0.25">
      <c r="A324" s="1"/>
      <c r="B324" s="52"/>
      <c r="C324" s="75" t="s">
        <v>309</v>
      </c>
      <c r="D324" s="110"/>
      <c r="E324" s="110"/>
      <c r="F324" s="107"/>
      <c r="G324" s="78"/>
      <c r="H324" s="102"/>
      <c r="I324" s="102"/>
      <c r="J324" s="102"/>
      <c r="K324" s="102"/>
      <c r="L324" s="73"/>
      <c r="M324" s="1"/>
      <c r="N324" s="1"/>
      <c r="O324" s="1"/>
      <c r="P324" s="1"/>
      <c r="Q324" s="1"/>
      <c r="R324" s="1"/>
      <c r="S324" s="1"/>
      <c r="T324" s="1"/>
      <c r="U324" s="1"/>
      <c r="V324" s="1"/>
    </row>
    <row r="325" spans="1:22" customFormat="1" ht="269.45" customHeight="1" x14ac:dyDescent="0.25">
      <c r="A325" s="1"/>
      <c r="B325" s="58"/>
      <c r="C325" s="103"/>
      <c r="D325" s="111"/>
      <c r="E325" s="111"/>
      <c r="F325" s="108"/>
      <c r="G325" s="106"/>
      <c r="H325" s="102"/>
      <c r="I325" s="102"/>
      <c r="J325" s="102"/>
      <c r="K325" s="102"/>
      <c r="L325" s="73"/>
      <c r="M325" s="1"/>
      <c r="N325" s="1"/>
      <c r="O325" s="1"/>
      <c r="P325" s="1"/>
      <c r="Q325" s="1"/>
      <c r="R325" s="1"/>
      <c r="S325" s="1"/>
      <c r="T325" s="1"/>
      <c r="U325" s="1"/>
      <c r="V325" s="1"/>
    </row>
    <row r="326" spans="1:22" customFormat="1" ht="129.6" customHeight="1" x14ac:dyDescent="0.25">
      <c r="A326" s="1"/>
      <c r="B326" s="58"/>
      <c r="C326" s="103"/>
      <c r="D326" s="111"/>
      <c r="E326" s="111"/>
      <c r="F326" s="108"/>
      <c r="G326" s="106"/>
      <c r="H326" s="102"/>
      <c r="I326" s="102"/>
      <c r="J326" s="102"/>
      <c r="K326" s="102"/>
      <c r="L326" s="73"/>
      <c r="M326" s="1"/>
      <c r="N326" s="1"/>
      <c r="O326" s="1"/>
      <c r="P326" s="1"/>
      <c r="Q326" s="1"/>
      <c r="R326" s="1"/>
      <c r="S326" s="1"/>
      <c r="T326" s="1"/>
      <c r="U326" s="1"/>
      <c r="V326" s="1"/>
    </row>
    <row r="327" spans="1:22" customFormat="1" ht="207.6" customHeight="1" x14ac:dyDescent="0.25">
      <c r="A327" s="1"/>
      <c r="B327" s="63"/>
      <c r="C327" s="79"/>
      <c r="D327" s="112"/>
      <c r="E327" s="112"/>
      <c r="F327" s="109"/>
      <c r="G327" s="82"/>
      <c r="H327" s="102"/>
      <c r="I327" s="102"/>
      <c r="J327" s="102"/>
      <c r="K327" s="102"/>
      <c r="L327" s="73"/>
      <c r="M327" s="1"/>
      <c r="N327" s="1"/>
      <c r="O327" s="1"/>
      <c r="P327" s="1"/>
      <c r="Q327" s="1"/>
      <c r="R327" s="1"/>
      <c r="S327" s="1"/>
      <c r="T327" s="1"/>
      <c r="U327" s="1"/>
      <c r="V327" s="1"/>
    </row>
    <row r="328" spans="1:22" customFormat="1" ht="20.100000000000001" customHeight="1" x14ac:dyDescent="0.25">
      <c r="A328" s="1"/>
      <c r="B328" s="42">
        <v>211</v>
      </c>
      <c r="C328" s="43" t="s">
        <v>310</v>
      </c>
      <c r="D328" s="45" t="s">
        <v>265</v>
      </c>
      <c r="E328" s="45">
        <v>15</v>
      </c>
      <c r="F328" s="46"/>
      <c r="G328" s="83">
        <f>F328*E328</f>
        <v>0</v>
      </c>
      <c r="H328" s="38" t="e">
        <f>G328/$G$465</f>
        <v>#DIV/0!</v>
      </c>
      <c r="I328" s="38">
        <v>8.2762339519311789E-3</v>
      </c>
      <c r="J328" s="38">
        <v>9.1958155021457533E-3</v>
      </c>
      <c r="K328" s="39">
        <v>1.011539705236033E-2</v>
      </c>
      <c r="L328" s="40" t="e">
        <f>IF(AND(H328&gt;=I328,H328&lt;=K328),"OK","Ajustar")</f>
        <v>#DIV/0!</v>
      </c>
      <c r="M328" s="1"/>
      <c r="N328" s="1"/>
      <c r="O328" s="1"/>
      <c r="P328" s="1"/>
      <c r="Q328" s="1"/>
      <c r="R328" s="1"/>
      <c r="S328" s="1"/>
      <c r="T328" s="1"/>
      <c r="U328" s="1"/>
      <c r="V328" s="1"/>
    </row>
    <row r="329" spans="1:22" customFormat="1" ht="309.60000000000002" customHeight="1" x14ac:dyDescent="0.25">
      <c r="A329" s="1"/>
      <c r="B329" s="52"/>
      <c r="C329" s="75" t="s">
        <v>311</v>
      </c>
      <c r="D329" s="110"/>
      <c r="E329" s="110"/>
      <c r="F329" s="107"/>
      <c r="G329" s="78"/>
      <c r="H329" s="102"/>
      <c r="I329" s="102"/>
      <c r="J329" s="102"/>
      <c r="K329" s="102"/>
      <c r="L329" s="73"/>
      <c r="M329" s="1"/>
      <c r="N329" s="1"/>
      <c r="O329" s="1"/>
      <c r="P329" s="1"/>
      <c r="Q329" s="1"/>
      <c r="R329" s="1"/>
      <c r="S329" s="1"/>
      <c r="T329" s="1"/>
      <c r="U329" s="1"/>
      <c r="V329" s="1"/>
    </row>
    <row r="330" spans="1:22" customFormat="1" ht="274.14999999999998" customHeight="1" x14ac:dyDescent="0.25">
      <c r="A330" s="1"/>
      <c r="B330" s="58"/>
      <c r="C330" s="103"/>
      <c r="D330" s="111"/>
      <c r="E330" s="111"/>
      <c r="F330" s="108"/>
      <c r="G330" s="106"/>
      <c r="H330" s="102"/>
      <c r="I330" s="102"/>
      <c r="J330" s="102"/>
      <c r="K330" s="102"/>
      <c r="L330" s="73"/>
      <c r="M330" s="1"/>
      <c r="N330" s="1"/>
      <c r="O330" s="1"/>
      <c r="P330" s="1"/>
      <c r="Q330" s="1"/>
      <c r="R330" s="1"/>
      <c r="S330" s="1"/>
      <c r="T330" s="1"/>
      <c r="U330" s="1"/>
      <c r="V330" s="1"/>
    </row>
    <row r="331" spans="1:22" customFormat="1" ht="135" customHeight="1" x14ac:dyDescent="0.25">
      <c r="A331" s="1"/>
      <c r="B331" s="58"/>
      <c r="C331" s="103"/>
      <c r="D331" s="111"/>
      <c r="E331" s="111"/>
      <c r="F331" s="108"/>
      <c r="G331" s="106"/>
      <c r="H331" s="102"/>
      <c r="I331" s="102"/>
      <c r="J331" s="102"/>
      <c r="K331" s="102"/>
      <c r="L331" s="73"/>
      <c r="M331" s="1"/>
      <c r="N331" s="1"/>
      <c r="O331" s="1"/>
      <c r="P331" s="1"/>
      <c r="Q331" s="1"/>
      <c r="R331" s="1"/>
      <c r="S331" s="1"/>
      <c r="T331" s="1"/>
      <c r="U331" s="1"/>
      <c r="V331" s="1"/>
    </row>
    <row r="332" spans="1:22" customFormat="1" ht="142.9" customHeight="1" x14ac:dyDescent="0.25">
      <c r="A332" s="1"/>
      <c r="B332" s="63"/>
      <c r="C332" s="79"/>
      <c r="D332" s="112"/>
      <c r="E332" s="112"/>
      <c r="F332" s="109"/>
      <c r="G332" s="82"/>
      <c r="H332" s="102"/>
      <c r="I332" s="102"/>
      <c r="J332" s="102"/>
      <c r="K332" s="102"/>
      <c r="L332" s="73"/>
      <c r="M332" s="1"/>
      <c r="N332" s="1"/>
      <c r="O332" s="1"/>
      <c r="P332" s="1"/>
      <c r="Q332" s="1"/>
      <c r="R332" s="1"/>
      <c r="S332" s="1"/>
      <c r="T332" s="1"/>
      <c r="U332" s="1"/>
      <c r="V332" s="1"/>
    </row>
    <row r="333" spans="1:22" customFormat="1" ht="20.100000000000001" customHeight="1" x14ac:dyDescent="0.25">
      <c r="A333" s="1"/>
      <c r="B333" s="42">
        <v>212</v>
      </c>
      <c r="C333" s="43" t="s">
        <v>312</v>
      </c>
      <c r="D333" s="45" t="s">
        <v>265</v>
      </c>
      <c r="E333" s="45">
        <v>15</v>
      </c>
      <c r="F333" s="46"/>
      <c r="G333" s="83">
        <f>F333*E333</f>
        <v>0</v>
      </c>
      <c r="H333" s="38" t="e">
        <f>G333/$G$465</f>
        <v>#DIV/0!</v>
      </c>
      <c r="I333" s="38">
        <v>7.5682289271334019E-3</v>
      </c>
      <c r="J333" s="38">
        <v>8.4091432523704466E-3</v>
      </c>
      <c r="K333" s="39">
        <v>9.2500575776074921E-3</v>
      </c>
      <c r="L333" s="40" t="e">
        <f>IF(AND(H333&gt;=I333,H333&lt;=K333),"OK","Ajustar")</f>
        <v>#DIV/0!</v>
      </c>
      <c r="M333" s="1"/>
      <c r="N333" s="1"/>
      <c r="O333" s="1"/>
      <c r="P333" s="1"/>
      <c r="Q333" s="1"/>
      <c r="R333" s="1"/>
      <c r="S333" s="1"/>
      <c r="T333" s="1"/>
      <c r="U333" s="1"/>
      <c r="V333" s="1"/>
    </row>
    <row r="334" spans="1:22" customFormat="1" ht="306" customHeight="1" x14ac:dyDescent="0.25">
      <c r="A334" s="1"/>
      <c r="B334" s="52"/>
      <c r="C334" s="75" t="s">
        <v>313</v>
      </c>
      <c r="D334" s="110"/>
      <c r="E334" s="110"/>
      <c r="F334" s="107"/>
      <c r="G334" s="78"/>
      <c r="H334" s="102"/>
      <c r="I334" s="102"/>
      <c r="J334" s="102"/>
      <c r="K334" s="102"/>
      <c r="L334" s="73"/>
      <c r="M334" s="1"/>
      <c r="N334" s="1"/>
      <c r="O334" s="1"/>
      <c r="P334" s="1"/>
      <c r="Q334" s="1"/>
      <c r="R334" s="1"/>
      <c r="S334" s="1"/>
      <c r="T334" s="1"/>
      <c r="U334" s="1"/>
      <c r="V334" s="1"/>
    </row>
    <row r="335" spans="1:22" customFormat="1" ht="153" customHeight="1" x14ac:dyDescent="0.25">
      <c r="A335" s="1"/>
      <c r="B335" s="58"/>
      <c r="C335" s="103"/>
      <c r="D335" s="111"/>
      <c r="E335" s="111"/>
      <c r="F335" s="108"/>
      <c r="G335" s="106"/>
      <c r="H335" s="102"/>
      <c r="I335" s="102"/>
      <c r="J335" s="102"/>
      <c r="K335" s="102"/>
      <c r="L335" s="73"/>
      <c r="M335" s="1"/>
      <c r="N335" s="1"/>
      <c r="O335" s="1"/>
      <c r="P335" s="1"/>
      <c r="Q335" s="1"/>
      <c r="R335" s="1"/>
      <c r="S335" s="1"/>
      <c r="T335" s="1"/>
      <c r="U335" s="1"/>
      <c r="V335" s="1"/>
    </row>
    <row r="336" spans="1:22" customFormat="1" ht="272.45" customHeight="1" x14ac:dyDescent="0.25">
      <c r="A336" s="1"/>
      <c r="B336" s="58"/>
      <c r="C336" s="103"/>
      <c r="D336" s="111"/>
      <c r="E336" s="111"/>
      <c r="F336" s="108"/>
      <c r="G336" s="106"/>
      <c r="H336" s="102"/>
      <c r="I336" s="102"/>
      <c r="J336" s="102"/>
      <c r="K336" s="102"/>
      <c r="L336" s="73"/>
      <c r="M336" s="1"/>
      <c r="N336" s="1"/>
      <c r="O336" s="1"/>
      <c r="P336" s="1"/>
      <c r="Q336" s="1"/>
      <c r="R336" s="1"/>
      <c r="S336" s="1"/>
      <c r="T336" s="1"/>
      <c r="U336" s="1"/>
      <c r="V336" s="1"/>
    </row>
    <row r="337" spans="1:22" customFormat="1" ht="33.6" customHeight="1" x14ac:dyDescent="0.25">
      <c r="A337" s="1"/>
      <c r="B337" s="63"/>
      <c r="C337" s="79"/>
      <c r="D337" s="112"/>
      <c r="E337" s="112"/>
      <c r="F337" s="109"/>
      <c r="G337" s="82"/>
      <c r="H337" s="102"/>
      <c r="I337" s="102"/>
      <c r="J337" s="102"/>
      <c r="K337" s="102"/>
      <c r="L337" s="73"/>
      <c r="M337" s="1"/>
      <c r="N337" s="1"/>
      <c r="O337" s="1"/>
      <c r="P337" s="1"/>
      <c r="Q337" s="1"/>
      <c r="R337" s="1"/>
      <c r="S337" s="1"/>
      <c r="T337" s="1"/>
      <c r="U337" s="1"/>
      <c r="V337" s="1"/>
    </row>
    <row r="338" spans="1:22" customFormat="1" ht="20.100000000000001" customHeight="1" x14ac:dyDescent="0.25">
      <c r="A338" s="1"/>
      <c r="B338" s="42">
        <v>213</v>
      </c>
      <c r="C338" s="43" t="s">
        <v>314</v>
      </c>
      <c r="D338" s="45" t="s">
        <v>265</v>
      </c>
      <c r="E338" s="45">
        <v>15</v>
      </c>
      <c r="F338" s="46"/>
      <c r="G338" s="83">
        <f>F338*E338</f>
        <v>0</v>
      </c>
      <c r="H338" s="38" t="e">
        <f>G338/$G$465</f>
        <v>#DIV/0!</v>
      </c>
      <c r="I338" s="38">
        <v>1.860289970104434E-2</v>
      </c>
      <c r="J338" s="38">
        <v>2.0669888556715931E-2</v>
      </c>
      <c r="K338" s="39">
        <v>2.2736877412387526E-2</v>
      </c>
      <c r="L338" s="40" t="e">
        <f>IF(AND(H338&gt;=I338,H338&lt;=K338),"OK","Ajustar")</f>
        <v>#DIV/0!</v>
      </c>
      <c r="M338" s="1"/>
      <c r="N338" s="1"/>
      <c r="O338" s="1"/>
      <c r="P338" s="1"/>
      <c r="Q338" s="1"/>
      <c r="R338" s="1"/>
      <c r="S338" s="1"/>
      <c r="T338" s="1"/>
      <c r="U338" s="1"/>
      <c r="V338" s="1"/>
    </row>
    <row r="339" spans="1:22" customFormat="1" ht="345.6" customHeight="1" x14ac:dyDescent="0.25">
      <c r="A339" s="1"/>
      <c r="B339" s="52"/>
      <c r="C339" s="75" t="s">
        <v>315</v>
      </c>
      <c r="D339" s="110"/>
      <c r="E339" s="110"/>
      <c r="F339" s="107"/>
      <c r="G339" s="78"/>
      <c r="H339" s="102"/>
      <c r="I339" s="102"/>
      <c r="J339" s="102"/>
      <c r="K339" s="102"/>
      <c r="L339" s="73"/>
      <c r="M339" s="1"/>
      <c r="N339" s="1"/>
      <c r="O339" s="1"/>
      <c r="P339" s="1"/>
      <c r="Q339" s="1"/>
      <c r="R339" s="1"/>
      <c r="S339" s="1"/>
      <c r="T339" s="1"/>
      <c r="U339" s="1"/>
      <c r="V339" s="1"/>
    </row>
    <row r="340" spans="1:22" customFormat="1" ht="146.44999999999999" customHeight="1" x14ac:dyDescent="0.25">
      <c r="A340" s="1"/>
      <c r="B340" s="58"/>
      <c r="C340" s="103"/>
      <c r="D340" s="111"/>
      <c r="E340" s="111"/>
      <c r="F340" s="108"/>
      <c r="G340" s="106"/>
      <c r="H340" s="102"/>
      <c r="I340" s="102"/>
      <c r="J340" s="102"/>
      <c r="K340" s="102"/>
      <c r="L340" s="73"/>
      <c r="M340" s="1"/>
      <c r="N340" s="1"/>
      <c r="O340" s="1"/>
      <c r="P340" s="1"/>
      <c r="Q340" s="1"/>
      <c r="R340" s="1"/>
      <c r="S340" s="1"/>
      <c r="T340" s="1"/>
      <c r="U340" s="1"/>
      <c r="V340" s="1"/>
    </row>
    <row r="341" spans="1:22" customFormat="1" ht="102.6" customHeight="1" x14ac:dyDescent="0.25">
      <c r="A341" s="1"/>
      <c r="B341" s="58"/>
      <c r="C341" s="103"/>
      <c r="D341" s="111"/>
      <c r="E341" s="111"/>
      <c r="F341" s="108"/>
      <c r="G341" s="106"/>
      <c r="H341" s="102"/>
      <c r="I341" s="102"/>
      <c r="J341" s="102"/>
      <c r="K341" s="102"/>
      <c r="L341" s="73"/>
      <c r="M341" s="1"/>
      <c r="N341" s="1"/>
      <c r="O341" s="1"/>
      <c r="P341" s="1"/>
      <c r="Q341" s="1"/>
      <c r="R341" s="1"/>
      <c r="S341" s="1"/>
      <c r="T341" s="1"/>
      <c r="U341" s="1"/>
      <c r="V341" s="1"/>
    </row>
    <row r="342" spans="1:22" customFormat="1" ht="176.45" customHeight="1" x14ac:dyDescent="0.25">
      <c r="A342" s="1"/>
      <c r="B342" s="63"/>
      <c r="C342" s="79"/>
      <c r="D342" s="112"/>
      <c r="E342" s="112"/>
      <c r="F342" s="109"/>
      <c r="G342" s="82"/>
      <c r="H342" s="102"/>
      <c r="I342" s="102"/>
      <c r="J342" s="102"/>
      <c r="K342" s="102"/>
      <c r="L342" s="73"/>
      <c r="M342" s="1"/>
      <c r="N342" s="1"/>
      <c r="O342" s="1"/>
      <c r="P342" s="1"/>
      <c r="Q342" s="1"/>
      <c r="R342" s="1"/>
      <c r="S342" s="1"/>
      <c r="T342" s="1"/>
      <c r="U342" s="1"/>
      <c r="V342" s="1"/>
    </row>
    <row r="343" spans="1:22" customFormat="1" ht="20.100000000000001" customHeight="1" x14ac:dyDescent="0.25">
      <c r="A343" s="1"/>
      <c r="B343" s="42">
        <v>214</v>
      </c>
      <c r="C343" s="43" t="s">
        <v>316</v>
      </c>
      <c r="D343" s="117" t="s">
        <v>317</v>
      </c>
      <c r="E343" s="45">
        <v>5</v>
      </c>
      <c r="F343" s="46"/>
      <c r="G343" s="97">
        <f t="shared" ref="G343:G406" si="9">F343*E343</f>
        <v>0</v>
      </c>
      <c r="H343" s="38" t="e">
        <f>G343/$G$465</f>
        <v>#DIV/0!</v>
      </c>
      <c r="I343" s="38">
        <v>8.615451168915737E-4</v>
      </c>
      <c r="J343" s="38">
        <v>9.5727235210174859E-4</v>
      </c>
      <c r="K343" s="39">
        <v>1.0529995873119235E-3</v>
      </c>
      <c r="L343" s="40" t="e">
        <f>IF(AND(H343&gt;=I343,H343&lt;=K343),"OK","Ajustar")</f>
        <v>#DIV/0!</v>
      </c>
      <c r="M343" s="1"/>
      <c r="N343" s="1"/>
      <c r="O343" s="1"/>
      <c r="P343" s="1"/>
      <c r="Q343" s="1"/>
      <c r="R343" s="1"/>
      <c r="S343" s="1"/>
      <c r="T343" s="1"/>
      <c r="U343" s="1"/>
      <c r="V343" s="1"/>
    </row>
    <row r="344" spans="1:22" customFormat="1" ht="269.45" customHeight="1" x14ac:dyDescent="0.25">
      <c r="A344" s="1"/>
      <c r="B344" s="42"/>
      <c r="C344" s="85" t="s">
        <v>318</v>
      </c>
      <c r="D344" s="86"/>
      <c r="E344" s="86"/>
      <c r="F344" s="46"/>
      <c r="G344" s="47"/>
      <c r="H344" s="102"/>
      <c r="I344" s="102"/>
      <c r="J344" s="102"/>
      <c r="K344" s="102"/>
      <c r="L344" s="73"/>
      <c r="M344" s="1"/>
      <c r="N344" s="1"/>
      <c r="O344" s="1"/>
      <c r="P344" s="1"/>
      <c r="Q344" s="1"/>
      <c r="R344" s="1"/>
      <c r="S344" s="1"/>
      <c r="T344" s="1"/>
      <c r="U344" s="1"/>
      <c r="V344" s="1"/>
    </row>
    <row r="345" spans="1:22" customFormat="1" ht="20.100000000000001" customHeight="1" x14ac:dyDescent="0.25">
      <c r="A345" s="1"/>
      <c r="B345" s="42">
        <v>215</v>
      </c>
      <c r="C345" s="43" t="s">
        <v>319</v>
      </c>
      <c r="D345" s="44" t="s">
        <v>317</v>
      </c>
      <c r="E345" s="45">
        <v>5</v>
      </c>
      <c r="F345" s="46"/>
      <c r="G345" s="47">
        <f t="shared" si="9"/>
        <v>0</v>
      </c>
      <c r="H345" s="38" t="e">
        <f>G345/$G$465</f>
        <v>#DIV/0!</v>
      </c>
      <c r="I345" s="38">
        <v>1.1149880851056696E-3</v>
      </c>
      <c r="J345" s="38">
        <v>1.2388756501174106E-3</v>
      </c>
      <c r="K345" s="39">
        <v>1.3627632151291518E-3</v>
      </c>
      <c r="L345" s="40" t="e">
        <f>IF(AND(H345&gt;=I345,H345&lt;=K345),"OK","Ajustar")</f>
        <v>#DIV/0!</v>
      </c>
      <c r="M345" s="1"/>
      <c r="N345" s="1"/>
      <c r="O345" s="1"/>
      <c r="P345" s="1"/>
      <c r="Q345" s="1"/>
      <c r="R345" s="1"/>
      <c r="S345" s="1"/>
      <c r="T345" s="1"/>
      <c r="U345" s="1"/>
      <c r="V345" s="1"/>
    </row>
    <row r="346" spans="1:22" customFormat="1" ht="139.9" customHeight="1" x14ac:dyDescent="0.25">
      <c r="A346" s="1"/>
      <c r="B346" s="42"/>
      <c r="C346" s="85" t="s">
        <v>320</v>
      </c>
      <c r="D346" s="118"/>
      <c r="E346" s="86"/>
      <c r="F346" s="46"/>
      <c r="G346" s="47"/>
      <c r="H346" s="102"/>
      <c r="I346" s="102"/>
      <c r="J346" s="102"/>
      <c r="K346" s="102"/>
      <c r="L346" s="73"/>
      <c r="M346" s="1"/>
      <c r="N346" s="1"/>
      <c r="O346" s="1"/>
      <c r="P346" s="1"/>
      <c r="Q346" s="1"/>
      <c r="R346" s="1"/>
      <c r="S346" s="1"/>
      <c r="T346" s="1"/>
      <c r="U346" s="1"/>
      <c r="V346" s="1"/>
    </row>
    <row r="347" spans="1:22" customFormat="1" ht="20.100000000000001" customHeight="1" x14ac:dyDescent="0.25">
      <c r="A347" s="1"/>
      <c r="B347" s="42">
        <v>216</v>
      </c>
      <c r="C347" s="43" t="s">
        <v>321</v>
      </c>
      <c r="D347" s="44" t="s">
        <v>21</v>
      </c>
      <c r="E347" s="45">
        <v>5</v>
      </c>
      <c r="F347" s="46"/>
      <c r="G347" s="47">
        <f t="shared" si="9"/>
        <v>0</v>
      </c>
      <c r="H347" s="38" t="e">
        <f>G347/$G$465</f>
        <v>#DIV/0!</v>
      </c>
      <c r="I347" s="38">
        <v>1.839734197869873E-3</v>
      </c>
      <c r="J347" s="38">
        <v>2.0441491087443034E-3</v>
      </c>
      <c r="K347" s="39">
        <v>2.2485640196187339E-3</v>
      </c>
      <c r="L347" s="40" t="e">
        <f>IF(AND(H347&gt;=I347,H347&lt;=K347),"OK","Ajustar")</f>
        <v>#DIV/0!</v>
      </c>
      <c r="M347" s="1"/>
      <c r="N347" s="1"/>
      <c r="O347" s="1"/>
      <c r="P347" s="1"/>
      <c r="Q347" s="1"/>
      <c r="R347" s="1"/>
      <c r="S347" s="1"/>
      <c r="T347" s="1"/>
      <c r="U347" s="1"/>
      <c r="V347" s="1"/>
    </row>
    <row r="348" spans="1:22" customFormat="1" ht="132.6" customHeight="1" x14ac:dyDescent="0.25">
      <c r="A348" s="1"/>
      <c r="B348" s="42"/>
      <c r="C348" s="85" t="s">
        <v>322</v>
      </c>
      <c r="D348" s="118"/>
      <c r="E348" s="86"/>
      <c r="F348" s="46"/>
      <c r="G348" s="47"/>
      <c r="H348" s="102"/>
      <c r="I348" s="102"/>
      <c r="J348" s="102"/>
      <c r="K348" s="102"/>
      <c r="L348" s="73"/>
      <c r="M348" s="1"/>
      <c r="N348" s="1"/>
      <c r="O348" s="1"/>
      <c r="P348" s="1"/>
      <c r="Q348" s="1"/>
      <c r="R348" s="1"/>
      <c r="S348" s="1"/>
      <c r="T348" s="1"/>
      <c r="U348" s="1"/>
      <c r="V348" s="1"/>
    </row>
    <row r="349" spans="1:22" customFormat="1" ht="20.100000000000001" customHeight="1" x14ac:dyDescent="0.25">
      <c r="A349" s="1"/>
      <c r="B349" s="42">
        <v>217</v>
      </c>
      <c r="C349" s="43" t="s">
        <v>323</v>
      </c>
      <c r="D349" s="44" t="s">
        <v>317</v>
      </c>
      <c r="E349" s="45">
        <v>5</v>
      </c>
      <c r="F349" s="46"/>
      <c r="G349" s="47">
        <f t="shared" si="9"/>
        <v>0</v>
      </c>
      <c r="H349" s="38" t="e">
        <f>G349/$G$465</f>
        <v>#DIV/0!</v>
      </c>
      <c r="I349" s="38">
        <v>1.1059375253614065E-3</v>
      </c>
      <c r="J349" s="38">
        <v>1.2288194726237849E-3</v>
      </c>
      <c r="K349" s="39">
        <v>1.3517014198861635E-3</v>
      </c>
      <c r="L349" s="40" t="e">
        <f>IF(AND(H349&gt;=I349,H349&lt;=K349),"OK","Ajustar")</f>
        <v>#DIV/0!</v>
      </c>
      <c r="M349" s="1"/>
      <c r="N349" s="1"/>
      <c r="O349" s="1"/>
      <c r="P349" s="1"/>
      <c r="Q349" s="1"/>
      <c r="R349" s="1"/>
      <c r="S349" s="1"/>
      <c r="T349" s="1"/>
      <c r="U349" s="1"/>
      <c r="V349" s="1"/>
    </row>
    <row r="350" spans="1:22" customFormat="1" ht="144.6" customHeight="1" x14ac:dyDescent="0.25">
      <c r="A350" s="1"/>
      <c r="B350" s="42"/>
      <c r="C350" s="85" t="s">
        <v>324</v>
      </c>
      <c r="D350" s="118"/>
      <c r="E350" s="86"/>
      <c r="F350" s="46"/>
      <c r="G350" s="47"/>
      <c r="H350" s="102"/>
      <c r="I350" s="102"/>
      <c r="J350" s="102"/>
      <c r="K350" s="102"/>
      <c r="L350" s="73"/>
      <c r="M350" s="1"/>
      <c r="N350" s="1"/>
      <c r="O350" s="1"/>
      <c r="P350" s="1"/>
      <c r="Q350" s="1"/>
      <c r="R350" s="1"/>
      <c r="S350" s="1"/>
      <c r="T350" s="1"/>
      <c r="U350" s="1"/>
      <c r="V350" s="1"/>
    </row>
    <row r="351" spans="1:22" customFormat="1" ht="20.100000000000001" customHeight="1" x14ac:dyDescent="0.25">
      <c r="A351" s="1"/>
      <c r="B351" s="42">
        <v>218</v>
      </c>
      <c r="C351" s="43" t="s">
        <v>325</v>
      </c>
      <c r="D351" s="44" t="s">
        <v>21</v>
      </c>
      <c r="E351" s="45">
        <v>5</v>
      </c>
      <c r="F351" s="46"/>
      <c r="G351" s="47">
        <f t="shared" si="9"/>
        <v>0</v>
      </c>
      <c r="H351" s="38" t="e">
        <f>G351/$G$465</f>
        <v>#DIV/0!</v>
      </c>
      <c r="I351" s="38">
        <v>1.7262339390894975E-3</v>
      </c>
      <c r="J351" s="38">
        <v>1.9180377100994417E-3</v>
      </c>
      <c r="K351" s="39">
        <v>2.1098414811093862E-3</v>
      </c>
      <c r="L351" s="40" t="e">
        <f>IF(AND(H351&gt;=I351,H351&lt;=K351),"OK","Ajustar")</f>
        <v>#DIV/0!</v>
      </c>
      <c r="M351" s="1"/>
      <c r="N351" s="1"/>
      <c r="O351" s="1"/>
      <c r="P351" s="1"/>
      <c r="Q351" s="1"/>
      <c r="R351" s="1"/>
      <c r="S351" s="1"/>
      <c r="T351" s="1"/>
      <c r="U351" s="1"/>
      <c r="V351" s="1"/>
    </row>
    <row r="352" spans="1:22" customFormat="1" ht="151.9" customHeight="1" x14ac:dyDescent="0.25">
      <c r="A352" s="1"/>
      <c r="B352" s="42"/>
      <c r="C352" s="85" t="s">
        <v>326</v>
      </c>
      <c r="D352" s="118"/>
      <c r="E352" s="86"/>
      <c r="F352" s="46"/>
      <c r="G352" s="47"/>
      <c r="H352" s="102"/>
      <c r="I352" s="102"/>
      <c r="J352" s="102"/>
      <c r="K352" s="102"/>
      <c r="L352" s="73"/>
      <c r="M352" s="1"/>
      <c r="N352" s="1"/>
      <c r="O352" s="1"/>
      <c r="P352" s="1"/>
      <c r="Q352" s="1"/>
      <c r="R352" s="1"/>
      <c r="S352" s="1"/>
      <c r="T352" s="1"/>
      <c r="U352" s="1"/>
      <c r="V352" s="1"/>
    </row>
    <row r="353" spans="1:22" customFormat="1" ht="20.100000000000001" customHeight="1" x14ac:dyDescent="0.25">
      <c r="A353" s="1"/>
      <c r="B353" s="42">
        <v>219</v>
      </c>
      <c r="C353" s="43" t="s">
        <v>327</v>
      </c>
      <c r="D353" s="44" t="s">
        <v>268</v>
      </c>
      <c r="E353" s="45">
        <v>5</v>
      </c>
      <c r="F353" s="46"/>
      <c r="G353" s="47">
        <f t="shared" si="9"/>
        <v>0</v>
      </c>
      <c r="H353" s="38" t="e">
        <f>G353/$G$465</f>
        <v>#DIV/0!</v>
      </c>
      <c r="I353" s="38">
        <v>1.2385167999063587E-3</v>
      </c>
      <c r="J353" s="38">
        <v>1.3761297776737319E-3</v>
      </c>
      <c r="K353" s="39">
        <v>1.5137427554411051E-3</v>
      </c>
      <c r="L353" s="40" t="e">
        <f>IF(AND(H353&gt;=I353,H353&lt;=K353),"OK","Ajustar")</f>
        <v>#DIV/0!</v>
      </c>
      <c r="M353" s="1"/>
      <c r="N353" s="1"/>
      <c r="O353" s="1"/>
      <c r="P353" s="1"/>
      <c r="Q353" s="1"/>
      <c r="R353" s="1"/>
      <c r="S353" s="1"/>
      <c r="T353" s="1"/>
      <c r="U353" s="1"/>
      <c r="V353" s="1"/>
    </row>
    <row r="354" spans="1:22" customFormat="1" ht="249" customHeight="1" x14ac:dyDescent="0.25">
      <c r="A354" s="1"/>
      <c r="B354" s="42"/>
      <c r="C354" s="85" t="s">
        <v>328</v>
      </c>
      <c r="D354" s="118"/>
      <c r="E354" s="86"/>
      <c r="F354" s="46"/>
      <c r="G354" s="47"/>
      <c r="H354" s="102"/>
      <c r="I354" s="102"/>
      <c r="J354" s="102"/>
      <c r="K354" s="102"/>
      <c r="L354" s="73"/>
      <c r="M354" s="1"/>
      <c r="N354" s="1"/>
      <c r="O354" s="1"/>
      <c r="P354" s="1"/>
      <c r="Q354" s="1"/>
      <c r="R354" s="1"/>
      <c r="S354" s="1"/>
      <c r="T354" s="1"/>
      <c r="U354" s="1"/>
      <c r="V354" s="1"/>
    </row>
    <row r="355" spans="1:22" customFormat="1" ht="20.100000000000001" customHeight="1" x14ac:dyDescent="0.25">
      <c r="A355" s="1"/>
      <c r="B355" s="42">
        <v>220</v>
      </c>
      <c r="C355" s="43" t="s">
        <v>329</v>
      </c>
      <c r="D355" s="44" t="s">
        <v>268</v>
      </c>
      <c r="E355" s="45">
        <v>5</v>
      </c>
      <c r="F355" s="46"/>
      <c r="G355" s="47">
        <f t="shared" si="9"/>
        <v>0</v>
      </c>
      <c r="H355" s="38" t="e">
        <f>G355/$G$465</f>
        <v>#DIV/0!</v>
      </c>
      <c r="I355" s="38">
        <v>1.2861867055706684E-3</v>
      </c>
      <c r="J355" s="38">
        <v>1.4290963395229648E-3</v>
      </c>
      <c r="K355" s="39">
        <v>1.5720059734752614E-3</v>
      </c>
      <c r="L355" s="40" t="e">
        <f>IF(AND(H355&gt;=I355,H355&lt;=K355),"OK","Ajustar")</f>
        <v>#DIV/0!</v>
      </c>
      <c r="M355" s="1"/>
      <c r="N355" s="1"/>
      <c r="O355" s="1"/>
      <c r="P355" s="1"/>
      <c r="Q355" s="1"/>
      <c r="R355" s="1"/>
      <c r="S355" s="1"/>
      <c r="T355" s="1"/>
      <c r="U355" s="1"/>
      <c r="V355" s="1"/>
    </row>
    <row r="356" spans="1:22" customFormat="1" ht="194.45" customHeight="1" x14ac:dyDescent="0.25">
      <c r="A356" s="1"/>
      <c r="B356" s="42"/>
      <c r="C356" s="85" t="s">
        <v>330</v>
      </c>
      <c r="D356" s="86"/>
      <c r="E356" s="86"/>
      <c r="F356" s="46"/>
      <c r="G356" s="47"/>
      <c r="H356" s="102"/>
      <c r="I356" s="102"/>
      <c r="J356" s="102"/>
      <c r="K356" s="102"/>
      <c r="L356" s="73"/>
      <c r="M356" s="1"/>
      <c r="N356" s="1"/>
      <c r="O356" s="1"/>
      <c r="P356" s="1"/>
      <c r="Q356" s="1"/>
      <c r="R356" s="1"/>
      <c r="S356" s="1"/>
      <c r="T356" s="1"/>
      <c r="U356" s="1"/>
      <c r="V356" s="1"/>
    </row>
    <row r="357" spans="1:22" customFormat="1" ht="20.100000000000001" customHeight="1" x14ac:dyDescent="0.25">
      <c r="A357" s="1"/>
      <c r="B357" s="42">
        <v>221</v>
      </c>
      <c r="C357" s="43" t="s">
        <v>331</v>
      </c>
      <c r="D357" s="45" t="s">
        <v>265</v>
      </c>
      <c r="E357" s="45">
        <v>5</v>
      </c>
      <c r="F357" s="46"/>
      <c r="G357" s="47">
        <f t="shared" si="9"/>
        <v>0</v>
      </c>
      <c r="H357" s="38" t="e">
        <f>G357/$G$465</f>
        <v>#DIV/0!</v>
      </c>
      <c r="I357" s="38">
        <v>7.3055892222922561E-3</v>
      </c>
      <c r="J357" s="38">
        <v>8.1173213581025062E-3</v>
      </c>
      <c r="K357" s="39">
        <v>8.9290534939127572E-3</v>
      </c>
      <c r="L357" s="40" t="e">
        <f>IF(AND(H357&gt;=I357,H357&lt;=K357),"OK","Ajustar")</f>
        <v>#DIV/0!</v>
      </c>
      <c r="M357" s="1"/>
      <c r="N357" s="1"/>
      <c r="O357" s="1"/>
      <c r="P357" s="1"/>
      <c r="Q357" s="1"/>
      <c r="R357" s="1"/>
      <c r="S357" s="1"/>
      <c r="T357" s="1"/>
      <c r="U357" s="1"/>
      <c r="V357" s="1"/>
    </row>
    <row r="358" spans="1:22" customFormat="1" ht="114.6" customHeight="1" x14ac:dyDescent="0.25">
      <c r="A358" s="1"/>
      <c r="B358" s="42"/>
      <c r="C358" s="85" t="s">
        <v>332</v>
      </c>
      <c r="D358" s="86"/>
      <c r="E358" s="86"/>
      <c r="F358" s="46"/>
      <c r="G358" s="47"/>
      <c r="H358" s="102"/>
      <c r="I358" s="102"/>
      <c r="J358" s="102"/>
      <c r="K358" s="102"/>
      <c r="L358" s="73"/>
      <c r="M358" s="1"/>
      <c r="N358" s="1"/>
      <c r="O358" s="1"/>
      <c r="P358" s="1"/>
      <c r="Q358" s="1"/>
      <c r="R358" s="1"/>
      <c r="S358" s="1"/>
      <c r="T358" s="1"/>
      <c r="U358" s="1"/>
      <c r="V358" s="1"/>
    </row>
    <row r="359" spans="1:22" customFormat="1" ht="20.100000000000001" customHeight="1" x14ac:dyDescent="0.25">
      <c r="A359" s="1"/>
      <c r="B359" s="42">
        <v>222</v>
      </c>
      <c r="C359" s="43" t="s">
        <v>333</v>
      </c>
      <c r="D359" s="45" t="s">
        <v>268</v>
      </c>
      <c r="E359" s="45">
        <v>5000</v>
      </c>
      <c r="F359" s="46"/>
      <c r="G359" s="47">
        <f t="shared" si="9"/>
        <v>0</v>
      </c>
      <c r="H359" s="38" t="e">
        <f>G359/$G$465</f>
        <v>#DIV/0!</v>
      </c>
      <c r="I359" s="38">
        <v>1.0046502549052105E-2</v>
      </c>
      <c r="J359" s="38">
        <v>1.1162780610057894E-2</v>
      </c>
      <c r="K359" s="39">
        <v>1.2279058671063684E-2</v>
      </c>
      <c r="L359" s="40" t="e">
        <f>IF(AND(H359&gt;=I359,H359&lt;=K359),"OK","Ajustar")</f>
        <v>#DIV/0!</v>
      </c>
      <c r="M359" s="1"/>
      <c r="N359" s="1"/>
      <c r="O359" s="1"/>
      <c r="P359" s="1"/>
      <c r="Q359" s="1"/>
      <c r="R359" s="1"/>
      <c r="S359" s="1"/>
      <c r="T359" s="1"/>
      <c r="U359" s="1"/>
      <c r="V359" s="1"/>
    </row>
    <row r="360" spans="1:22" customFormat="1" ht="100.15" customHeight="1" x14ac:dyDescent="0.25">
      <c r="A360" s="1"/>
      <c r="B360" s="42"/>
      <c r="C360" s="85" t="s">
        <v>334</v>
      </c>
      <c r="D360" s="86"/>
      <c r="E360" s="86"/>
      <c r="F360" s="46"/>
      <c r="G360" s="47"/>
      <c r="H360" s="102"/>
      <c r="I360" s="102"/>
      <c r="J360" s="102"/>
      <c r="K360" s="102"/>
      <c r="L360" s="73"/>
      <c r="M360" s="1"/>
      <c r="N360" s="1"/>
      <c r="O360" s="1"/>
      <c r="P360" s="1"/>
      <c r="Q360" s="1"/>
      <c r="R360" s="1"/>
      <c r="S360" s="1"/>
      <c r="T360" s="1"/>
      <c r="U360" s="1"/>
      <c r="V360" s="1"/>
    </row>
    <row r="361" spans="1:22" customFormat="1" ht="20.100000000000001" customHeight="1" x14ac:dyDescent="0.25">
      <c r="A361" s="1"/>
      <c r="B361" s="42">
        <v>223</v>
      </c>
      <c r="C361" s="43" t="s">
        <v>335</v>
      </c>
      <c r="D361" s="45" t="s">
        <v>265</v>
      </c>
      <c r="E361" s="45">
        <v>5</v>
      </c>
      <c r="F361" s="46"/>
      <c r="G361" s="47">
        <f t="shared" si="9"/>
        <v>0</v>
      </c>
      <c r="H361" s="38" t="e">
        <f>G361/$G$465</f>
        <v>#DIV/0!</v>
      </c>
      <c r="I361" s="38">
        <v>1.102563185417771E-2</v>
      </c>
      <c r="J361" s="38">
        <v>1.2250702060197455E-2</v>
      </c>
      <c r="K361" s="39">
        <v>1.3475772266217202E-2</v>
      </c>
      <c r="L361" s="40" t="e">
        <f>IF(AND(H361&gt;=I361,H361&lt;=K361),"OK","Ajustar")</f>
        <v>#DIV/0!</v>
      </c>
      <c r="M361" s="1"/>
      <c r="N361" s="1"/>
      <c r="O361" s="1"/>
      <c r="P361" s="1"/>
      <c r="Q361" s="1"/>
      <c r="R361" s="1"/>
      <c r="S361" s="1"/>
      <c r="T361" s="1"/>
      <c r="U361" s="1"/>
      <c r="V361" s="1"/>
    </row>
    <row r="362" spans="1:22" customFormat="1" ht="75" customHeight="1" x14ac:dyDescent="0.25">
      <c r="A362" s="1"/>
      <c r="B362" s="42"/>
      <c r="C362" s="85" t="s">
        <v>336</v>
      </c>
      <c r="D362" s="86"/>
      <c r="E362" s="86"/>
      <c r="F362" s="46"/>
      <c r="G362" s="47"/>
      <c r="H362" s="102"/>
      <c r="I362" s="102"/>
      <c r="J362" s="102"/>
      <c r="K362" s="102"/>
      <c r="L362" s="73"/>
      <c r="M362" s="1"/>
      <c r="N362" s="1"/>
      <c r="O362" s="1"/>
      <c r="P362" s="1"/>
      <c r="Q362" s="1"/>
      <c r="R362" s="1"/>
      <c r="S362" s="1"/>
      <c r="T362" s="1"/>
      <c r="U362" s="1"/>
      <c r="V362" s="1"/>
    </row>
    <row r="363" spans="1:22" customFormat="1" ht="20.100000000000001" customHeight="1" x14ac:dyDescent="0.25">
      <c r="A363" s="1"/>
      <c r="B363" s="42">
        <v>224</v>
      </c>
      <c r="C363" s="43" t="s">
        <v>337</v>
      </c>
      <c r="D363" s="45" t="s">
        <v>265</v>
      </c>
      <c r="E363" s="45">
        <v>100</v>
      </c>
      <c r="F363" s="46"/>
      <c r="G363" s="47">
        <f t="shared" si="9"/>
        <v>0</v>
      </c>
      <c r="H363" s="38" t="e">
        <f>G363/$G$465</f>
        <v>#DIV/0!</v>
      </c>
      <c r="I363" s="38">
        <v>6.6998640270313236E-4</v>
      </c>
      <c r="J363" s="38">
        <v>7.4442933633681377E-4</v>
      </c>
      <c r="K363" s="39">
        <v>8.1887226997049518E-4</v>
      </c>
      <c r="L363" s="40" t="e">
        <f>IF(AND(H363&gt;=I363,H363&lt;=K363),"OK","Ajustar")</f>
        <v>#DIV/0!</v>
      </c>
      <c r="M363" s="1"/>
      <c r="N363" s="1"/>
      <c r="O363" s="1"/>
      <c r="P363" s="1"/>
      <c r="Q363" s="1"/>
      <c r="R363" s="1"/>
      <c r="S363" s="1"/>
      <c r="T363" s="1"/>
      <c r="U363" s="1"/>
      <c r="V363" s="1"/>
    </row>
    <row r="364" spans="1:22" customFormat="1" ht="118.15" customHeight="1" x14ac:dyDescent="0.25">
      <c r="A364" s="1"/>
      <c r="B364" s="42"/>
      <c r="C364" s="85" t="s">
        <v>338</v>
      </c>
      <c r="D364" s="86"/>
      <c r="E364" s="86"/>
      <c r="F364" s="46"/>
      <c r="G364" s="47"/>
      <c r="H364" s="102"/>
      <c r="I364" s="102"/>
      <c r="J364" s="102"/>
      <c r="K364" s="102"/>
      <c r="L364" s="73"/>
      <c r="M364" s="1"/>
      <c r="N364" s="1"/>
      <c r="O364" s="1"/>
      <c r="P364" s="1"/>
      <c r="Q364" s="1"/>
      <c r="R364" s="1"/>
      <c r="S364" s="1"/>
      <c r="T364" s="1"/>
      <c r="U364" s="1"/>
      <c r="V364" s="1"/>
    </row>
    <row r="365" spans="1:22" customFormat="1" ht="20.100000000000001" customHeight="1" x14ac:dyDescent="0.25">
      <c r="A365" s="1"/>
      <c r="B365" s="42">
        <v>225</v>
      </c>
      <c r="C365" s="43" t="s">
        <v>339</v>
      </c>
      <c r="D365" s="45" t="s">
        <v>265</v>
      </c>
      <c r="E365" s="45">
        <v>10</v>
      </c>
      <c r="F365" s="46"/>
      <c r="G365" s="47">
        <f t="shared" si="9"/>
        <v>0</v>
      </c>
      <c r="H365" s="38" t="e">
        <f t="shared" ref="H365:H372" si="10">G365/$G$465</f>
        <v>#DIV/0!</v>
      </c>
      <c r="I365" s="38">
        <v>3.0797619433949118E-4</v>
      </c>
      <c r="J365" s="38">
        <v>3.4219577148832353E-4</v>
      </c>
      <c r="K365" s="39">
        <v>3.7641534863715594E-4</v>
      </c>
      <c r="L365" s="40" t="e">
        <f t="shared" ref="L365:L372" si="11">IF(AND(H365&gt;=I365,H365&lt;=K365),"OK","Ajustar")</f>
        <v>#DIV/0!</v>
      </c>
      <c r="M365" s="1"/>
      <c r="N365" s="1"/>
      <c r="O365" s="1"/>
      <c r="P365" s="1"/>
      <c r="Q365" s="1"/>
      <c r="R365" s="1"/>
      <c r="S365" s="1"/>
      <c r="T365" s="1"/>
      <c r="U365" s="1"/>
      <c r="V365" s="1"/>
    </row>
    <row r="366" spans="1:22" customFormat="1" x14ac:dyDescent="0.25">
      <c r="A366" s="1"/>
      <c r="B366" s="42">
        <v>226</v>
      </c>
      <c r="C366" s="43" t="s">
        <v>340</v>
      </c>
      <c r="D366" s="45" t="s">
        <v>265</v>
      </c>
      <c r="E366" s="45">
        <v>80</v>
      </c>
      <c r="F366" s="46"/>
      <c r="G366" s="47">
        <f t="shared" si="9"/>
        <v>0</v>
      </c>
      <c r="H366" s="38" t="e">
        <f t="shared" si="10"/>
        <v>#DIV/0!</v>
      </c>
      <c r="I366" s="38">
        <v>1.7836431051510761E-3</v>
      </c>
      <c r="J366" s="38">
        <v>1.9818256723900846E-3</v>
      </c>
      <c r="K366" s="39">
        <v>2.1800082396290933E-3</v>
      </c>
      <c r="L366" s="40" t="e">
        <f t="shared" si="11"/>
        <v>#DIV/0!</v>
      </c>
      <c r="M366" s="1"/>
      <c r="N366" s="1"/>
      <c r="O366" s="1"/>
      <c r="P366" s="1"/>
      <c r="Q366" s="1"/>
      <c r="R366" s="1"/>
      <c r="S366" s="1"/>
      <c r="T366" s="1"/>
      <c r="U366" s="1"/>
      <c r="V366" s="1"/>
    </row>
    <row r="367" spans="1:22" customFormat="1" x14ac:dyDescent="0.25">
      <c r="A367" s="1"/>
      <c r="B367" s="42">
        <v>227</v>
      </c>
      <c r="C367" s="43" t="s">
        <v>341</v>
      </c>
      <c r="D367" s="45" t="s">
        <v>265</v>
      </c>
      <c r="E367" s="45">
        <v>80</v>
      </c>
      <c r="F367" s="46"/>
      <c r="G367" s="47">
        <f t="shared" si="9"/>
        <v>0</v>
      </c>
      <c r="H367" s="38" t="e">
        <f t="shared" si="10"/>
        <v>#DIV/0!</v>
      </c>
      <c r="I367" s="38">
        <v>4.0098809369341131E-3</v>
      </c>
      <c r="J367" s="38">
        <v>4.4554232632601255E-3</v>
      </c>
      <c r="K367" s="39">
        <v>4.9009655895861388E-3</v>
      </c>
      <c r="L367" s="40" t="e">
        <f t="shared" si="11"/>
        <v>#DIV/0!</v>
      </c>
      <c r="M367" s="1"/>
      <c r="N367" s="1"/>
      <c r="O367" s="1"/>
      <c r="P367" s="1"/>
      <c r="Q367" s="1"/>
      <c r="R367" s="1"/>
      <c r="S367" s="1"/>
      <c r="T367" s="1"/>
      <c r="U367" s="1"/>
      <c r="V367" s="1"/>
    </row>
    <row r="368" spans="1:22" customFormat="1" ht="20.100000000000001" customHeight="1" x14ac:dyDescent="0.25">
      <c r="A368" s="1"/>
      <c r="B368" s="42">
        <v>228</v>
      </c>
      <c r="C368" s="43" t="s">
        <v>342</v>
      </c>
      <c r="D368" s="45" t="s">
        <v>265</v>
      </c>
      <c r="E368" s="45">
        <v>10</v>
      </c>
      <c r="F368" s="46"/>
      <c r="G368" s="47">
        <f t="shared" si="9"/>
        <v>0</v>
      </c>
      <c r="H368" s="38" t="e">
        <f t="shared" si="10"/>
        <v>#DIV/0!</v>
      </c>
      <c r="I368" s="38">
        <v>2.2733347601598802E-4</v>
      </c>
      <c r="J368" s="38">
        <v>2.5259275112887557E-4</v>
      </c>
      <c r="K368" s="39">
        <v>2.7785202624176314E-4</v>
      </c>
      <c r="L368" s="40" t="e">
        <f t="shared" si="11"/>
        <v>#DIV/0!</v>
      </c>
      <c r="M368" s="1"/>
      <c r="N368" s="1"/>
      <c r="O368" s="1"/>
      <c r="P368" s="1"/>
      <c r="Q368" s="1"/>
      <c r="R368" s="1"/>
      <c r="S368" s="1"/>
      <c r="T368" s="1"/>
      <c r="U368" s="1"/>
      <c r="V368" s="1"/>
    </row>
    <row r="369" spans="1:22" customFormat="1" ht="20.100000000000001" customHeight="1" x14ac:dyDescent="0.25">
      <c r="A369" s="1"/>
      <c r="B369" s="42">
        <v>229</v>
      </c>
      <c r="C369" s="43" t="s">
        <v>343</v>
      </c>
      <c r="D369" s="45" t="s">
        <v>265</v>
      </c>
      <c r="E369" s="45">
        <v>100</v>
      </c>
      <c r="F369" s="46"/>
      <c r="G369" s="47">
        <f t="shared" si="9"/>
        <v>0</v>
      </c>
      <c r="H369" s="38" t="e">
        <f t="shared" si="10"/>
        <v>#DIV/0!</v>
      </c>
      <c r="I369" s="38">
        <v>7.8776120739697131E-3</v>
      </c>
      <c r="J369" s="38">
        <v>8.7529023044107916E-3</v>
      </c>
      <c r="K369" s="39">
        <v>9.6281925348518718E-3</v>
      </c>
      <c r="L369" s="40" t="e">
        <f t="shared" si="11"/>
        <v>#DIV/0!</v>
      </c>
      <c r="M369" s="1"/>
      <c r="N369" s="1"/>
      <c r="O369" s="1"/>
      <c r="P369" s="1"/>
      <c r="Q369" s="1"/>
      <c r="R369" s="1"/>
      <c r="S369" s="1"/>
      <c r="T369" s="1"/>
      <c r="U369" s="1"/>
      <c r="V369" s="1"/>
    </row>
    <row r="370" spans="1:22" customFormat="1" x14ac:dyDescent="0.25">
      <c r="A370" s="1"/>
      <c r="B370" s="42">
        <v>230</v>
      </c>
      <c r="C370" s="43" t="s">
        <v>344</v>
      </c>
      <c r="D370" s="45" t="s">
        <v>265</v>
      </c>
      <c r="E370" s="45">
        <v>10</v>
      </c>
      <c r="F370" s="46"/>
      <c r="G370" s="47">
        <f t="shared" si="9"/>
        <v>0</v>
      </c>
      <c r="H370" s="38" t="e">
        <f t="shared" si="10"/>
        <v>#DIV/0!</v>
      </c>
      <c r="I370" s="38">
        <v>1.0396582648429548E-3</v>
      </c>
      <c r="J370" s="38">
        <v>1.1551758498255054E-3</v>
      </c>
      <c r="K370" s="39">
        <v>1.2706934348080559E-3</v>
      </c>
      <c r="L370" s="40" t="e">
        <f t="shared" si="11"/>
        <v>#DIV/0!</v>
      </c>
      <c r="M370" s="1"/>
      <c r="N370" s="1"/>
      <c r="O370" s="1"/>
      <c r="P370" s="1"/>
      <c r="Q370" s="1"/>
      <c r="R370" s="1"/>
      <c r="S370" s="1"/>
      <c r="T370" s="1"/>
      <c r="U370" s="1"/>
      <c r="V370" s="1"/>
    </row>
    <row r="371" spans="1:22" customFormat="1" ht="20.100000000000001" customHeight="1" x14ac:dyDescent="0.25">
      <c r="A371" s="1"/>
      <c r="B371" s="42">
        <v>231</v>
      </c>
      <c r="C371" s="43" t="s">
        <v>345</v>
      </c>
      <c r="D371" s="45" t="s">
        <v>265</v>
      </c>
      <c r="E371" s="45">
        <v>5</v>
      </c>
      <c r="F371" s="46"/>
      <c r="G371" s="47">
        <f t="shared" si="9"/>
        <v>0</v>
      </c>
      <c r="H371" s="38" t="e">
        <f t="shared" si="10"/>
        <v>#DIV/0!</v>
      </c>
      <c r="I371" s="38">
        <v>1.6229141783340613E-3</v>
      </c>
      <c r="J371" s="38">
        <v>1.8032379759267347E-3</v>
      </c>
      <c r="K371" s="39">
        <v>1.9835617735194083E-3</v>
      </c>
      <c r="L371" s="40" t="e">
        <f t="shared" si="11"/>
        <v>#DIV/0!</v>
      </c>
      <c r="M371" s="1"/>
      <c r="N371" s="1"/>
      <c r="O371" s="1"/>
      <c r="P371" s="1"/>
      <c r="Q371" s="1"/>
      <c r="R371" s="1"/>
      <c r="S371" s="1"/>
      <c r="T371" s="1"/>
      <c r="U371" s="1"/>
      <c r="V371" s="1"/>
    </row>
    <row r="372" spans="1:22" customFormat="1" x14ac:dyDescent="0.25">
      <c r="A372" s="1"/>
      <c r="B372" s="42">
        <v>232</v>
      </c>
      <c r="C372" s="43" t="s">
        <v>346</v>
      </c>
      <c r="D372" s="45" t="s">
        <v>265</v>
      </c>
      <c r="E372" s="45">
        <v>3</v>
      </c>
      <c r="F372" s="46"/>
      <c r="G372" s="74">
        <f t="shared" si="9"/>
        <v>0</v>
      </c>
      <c r="H372" s="38" t="e">
        <f t="shared" si="10"/>
        <v>#DIV/0!</v>
      </c>
      <c r="I372" s="38">
        <v>1.0508667878891495E-2</v>
      </c>
      <c r="J372" s="38">
        <v>1.1676297643212772E-2</v>
      </c>
      <c r="K372" s="39">
        <v>1.284392740753405E-2</v>
      </c>
      <c r="L372" s="40" t="e">
        <f t="shared" si="11"/>
        <v>#DIV/0!</v>
      </c>
      <c r="M372" s="1"/>
      <c r="N372" s="1"/>
      <c r="O372" s="1"/>
      <c r="P372" s="1"/>
      <c r="Q372" s="1"/>
      <c r="R372" s="1"/>
      <c r="S372" s="1"/>
      <c r="T372" s="1"/>
      <c r="U372" s="1"/>
      <c r="V372" s="1"/>
    </row>
    <row r="373" spans="1:22" customFormat="1" ht="312.60000000000002" customHeight="1" x14ac:dyDescent="0.25">
      <c r="A373" s="1"/>
      <c r="B373" s="52"/>
      <c r="C373" s="75" t="s">
        <v>347</v>
      </c>
      <c r="D373" s="110"/>
      <c r="E373" s="110"/>
      <c r="F373" s="107"/>
      <c r="G373" s="78"/>
      <c r="H373" s="102"/>
      <c r="I373" s="102"/>
      <c r="J373" s="102"/>
      <c r="K373" s="102"/>
      <c r="L373" s="73"/>
      <c r="M373" s="1"/>
      <c r="N373" s="1"/>
      <c r="O373" s="1"/>
      <c r="P373" s="1"/>
      <c r="Q373" s="1"/>
      <c r="R373" s="1"/>
      <c r="S373" s="1"/>
      <c r="T373" s="1"/>
      <c r="U373" s="1"/>
      <c r="V373" s="1"/>
    </row>
    <row r="374" spans="1:22" customFormat="1" ht="121.15" customHeight="1" x14ac:dyDescent="0.25">
      <c r="A374" s="1"/>
      <c r="B374" s="58"/>
      <c r="C374" s="79"/>
      <c r="D374" s="111"/>
      <c r="E374" s="111"/>
      <c r="F374" s="108"/>
      <c r="G374" s="82"/>
      <c r="H374" s="102"/>
      <c r="I374" s="102"/>
      <c r="J374" s="102"/>
      <c r="K374" s="102"/>
      <c r="L374" s="73"/>
      <c r="M374" s="1"/>
      <c r="N374" s="1"/>
      <c r="O374" s="1"/>
      <c r="P374" s="1"/>
      <c r="Q374" s="1"/>
      <c r="R374" s="1"/>
      <c r="S374" s="1"/>
      <c r="T374" s="1"/>
      <c r="U374" s="1"/>
      <c r="V374" s="1"/>
    </row>
    <row r="375" spans="1:22" customFormat="1" x14ac:dyDescent="0.25">
      <c r="A375" s="1"/>
      <c r="B375" s="42">
        <v>233</v>
      </c>
      <c r="C375" s="43" t="s">
        <v>348</v>
      </c>
      <c r="D375" s="45" t="s">
        <v>265</v>
      </c>
      <c r="E375" s="45">
        <v>2</v>
      </c>
      <c r="F375" s="46"/>
      <c r="G375" s="83">
        <f t="shared" si="9"/>
        <v>0</v>
      </c>
      <c r="H375" s="38" t="e">
        <f>G375/$G$465</f>
        <v>#DIV/0!</v>
      </c>
      <c r="I375" s="38">
        <v>4.0455852721832551E-3</v>
      </c>
      <c r="J375" s="38">
        <v>4.4950947468702833E-3</v>
      </c>
      <c r="K375" s="39">
        <v>4.9446042215573124E-3</v>
      </c>
      <c r="L375" s="40" t="e">
        <f>IF(AND(H375&gt;=I375,H375&lt;=K375),"OK","Ajustar")</f>
        <v>#DIV/0!</v>
      </c>
      <c r="M375" s="1"/>
      <c r="N375" s="1"/>
      <c r="O375" s="1"/>
      <c r="P375" s="1"/>
      <c r="Q375" s="1"/>
      <c r="R375" s="1"/>
      <c r="S375" s="1"/>
      <c r="T375" s="1"/>
      <c r="U375" s="1"/>
      <c r="V375" s="1"/>
    </row>
    <row r="376" spans="1:22" customFormat="1" ht="210.6" customHeight="1" x14ac:dyDescent="0.25">
      <c r="A376" s="1"/>
      <c r="B376" s="52"/>
      <c r="C376" s="75" t="s">
        <v>349</v>
      </c>
      <c r="D376" s="110"/>
      <c r="E376" s="110"/>
      <c r="F376" s="107"/>
      <c r="G376" s="78"/>
      <c r="H376" s="102"/>
      <c r="I376" s="102"/>
      <c r="J376" s="102"/>
      <c r="K376" s="102"/>
      <c r="L376" s="73"/>
      <c r="M376" s="1"/>
      <c r="N376" s="1"/>
      <c r="O376" s="1"/>
      <c r="P376" s="1"/>
      <c r="Q376" s="1"/>
      <c r="R376" s="1"/>
      <c r="S376" s="1"/>
      <c r="T376" s="1"/>
      <c r="U376" s="1"/>
      <c r="V376" s="1"/>
    </row>
    <row r="377" spans="1:22" customFormat="1" ht="211.15" customHeight="1" x14ac:dyDescent="0.25">
      <c r="A377" s="1"/>
      <c r="B377" s="63"/>
      <c r="C377" s="79"/>
      <c r="D377" s="112"/>
      <c r="E377" s="112"/>
      <c r="F377" s="109"/>
      <c r="G377" s="82"/>
      <c r="H377" s="102"/>
      <c r="I377" s="102"/>
      <c r="J377" s="102"/>
      <c r="K377" s="102"/>
      <c r="L377" s="73"/>
      <c r="M377" s="1"/>
      <c r="N377" s="1"/>
      <c r="O377" s="1"/>
      <c r="P377" s="1"/>
      <c r="Q377" s="1"/>
      <c r="R377" s="1"/>
      <c r="S377" s="1"/>
      <c r="T377" s="1"/>
      <c r="U377" s="1"/>
      <c r="V377" s="1"/>
    </row>
    <row r="378" spans="1:22" customFormat="1" x14ac:dyDescent="0.25">
      <c r="A378" s="1"/>
      <c r="B378" s="42">
        <v>234</v>
      </c>
      <c r="C378" s="43" t="s">
        <v>350</v>
      </c>
      <c r="D378" s="45" t="s">
        <v>265</v>
      </c>
      <c r="E378" s="45">
        <v>2</v>
      </c>
      <c r="F378" s="46"/>
      <c r="G378" s="83">
        <f t="shared" si="9"/>
        <v>0</v>
      </c>
      <c r="H378" s="38" t="e">
        <f>G378/$G$465</f>
        <v>#DIV/0!</v>
      </c>
      <c r="I378" s="38">
        <v>2.5807715437553601E-3</v>
      </c>
      <c r="J378" s="38">
        <v>2.8675239375059555E-3</v>
      </c>
      <c r="K378" s="39">
        <v>3.1542763312565514E-3</v>
      </c>
      <c r="L378" s="40" t="e">
        <f>IF(AND(H378&gt;=I378,H378&lt;=K378),"OK","Ajustar")</f>
        <v>#DIV/0!</v>
      </c>
      <c r="M378" s="1"/>
      <c r="N378" s="1"/>
      <c r="O378" s="1"/>
      <c r="P378" s="1"/>
      <c r="Q378" s="1"/>
      <c r="R378" s="1"/>
      <c r="S378" s="1"/>
      <c r="T378" s="1"/>
      <c r="U378" s="1"/>
      <c r="V378" s="1"/>
    </row>
    <row r="379" spans="1:22" customFormat="1" ht="240.6" customHeight="1" x14ac:dyDescent="0.25">
      <c r="A379" s="1"/>
      <c r="B379" s="52"/>
      <c r="C379" s="75" t="s">
        <v>351</v>
      </c>
      <c r="D379" s="110"/>
      <c r="E379" s="110"/>
      <c r="F379" s="107"/>
      <c r="G379" s="78"/>
      <c r="H379" s="102"/>
      <c r="I379" s="102"/>
      <c r="J379" s="102"/>
      <c r="K379" s="102"/>
      <c r="L379" s="73"/>
      <c r="M379" s="1"/>
      <c r="N379" s="1"/>
      <c r="O379" s="1"/>
      <c r="P379" s="1"/>
      <c r="Q379" s="1"/>
      <c r="R379" s="1"/>
      <c r="S379" s="1"/>
      <c r="T379" s="1"/>
      <c r="U379" s="1"/>
      <c r="V379" s="1"/>
    </row>
    <row r="380" spans="1:22" customFormat="1" ht="144.6" customHeight="1" x14ac:dyDescent="0.25">
      <c r="A380" s="1"/>
      <c r="B380" s="63"/>
      <c r="C380" s="79"/>
      <c r="D380" s="112"/>
      <c r="E380" s="112"/>
      <c r="F380" s="109"/>
      <c r="G380" s="82"/>
      <c r="H380" s="102"/>
      <c r="I380" s="102"/>
      <c r="J380" s="102"/>
      <c r="K380" s="102"/>
      <c r="L380" s="73"/>
      <c r="M380" s="1"/>
      <c r="N380" s="1"/>
      <c r="O380" s="1"/>
      <c r="P380" s="1"/>
      <c r="Q380" s="1"/>
      <c r="R380" s="1"/>
      <c r="S380" s="1"/>
      <c r="T380" s="1"/>
      <c r="U380" s="1"/>
      <c r="V380" s="1"/>
    </row>
    <row r="381" spans="1:22" customFormat="1" ht="20.100000000000001" customHeight="1" x14ac:dyDescent="0.25">
      <c r="A381" s="1"/>
      <c r="B381" s="42">
        <v>235</v>
      </c>
      <c r="C381" s="43" t="s">
        <v>352</v>
      </c>
      <c r="D381" s="117" t="s">
        <v>265</v>
      </c>
      <c r="E381" s="45">
        <v>10</v>
      </c>
      <c r="F381" s="46"/>
      <c r="G381" s="84">
        <f t="shared" si="9"/>
        <v>0</v>
      </c>
      <c r="H381" s="38" t="e">
        <f>G381/$G$465</f>
        <v>#DIV/0!</v>
      </c>
      <c r="I381" s="38">
        <v>2.0968176020938621E-3</v>
      </c>
      <c r="J381" s="38">
        <v>2.3297973356598469E-3</v>
      </c>
      <c r="K381" s="39">
        <v>2.5627770692258317E-3</v>
      </c>
      <c r="L381" s="40" t="e">
        <f>IF(AND(H381&gt;=I381,H381&lt;=K381),"OK","Ajustar")</f>
        <v>#DIV/0!</v>
      </c>
      <c r="M381" s="1"/>
      <c r="N381" s="1"/>
      <c r="O381" s="1"/>
      <c r="P381" s="1"/>
      <c r="Q381" s="1"/>
      <c r="R381" s="1"/>
      <c r="S381" s="1"/>
      <c r="T381" s="1"/>
      <c r="U381" s="1"/>
      <c r="V381" s="1"/>
    </row>
    <row r="382" spans="1:22" customFormat="1" ht="115.15" customHeight="1" x14ac:dyDescent="0.25">
      <c r="A382" s="1"/>
      <c r="B382" s="42"/>
      <c r="C382" s="85" t="s">
        <v>353</v>
      </c>
      <c r="D382" s="86"/>
      <c r="E382" s="86"/>
      <c r="F382" s="46"/>
      <c r="G382" s="47"/>
      <c r="H382" s="102"/>
      <c r="I382" s="102"/>
      <c r="J382" s="102"/>
      <c r="K382" s="102"/>
      <c r="L382" s="73"/>
      <c r="M382" s="1"/>
      <c r="N382" s="1"/>
      <c r="O382" s="1"/>
      <c r="P382" s="1"/>
      <c r="Q382" s="1"/>
      <c r="R382" s="1"/>
      <c r="S382" s="1"/>
      <c r="T382" s="1"/>
      <c r="U382" s="1"/>
      <c r="V382" s="1"/>
    </row>
    <row r="383" spans="1:22" customFormat="1" ht="20.100000000000001" customHeight="1" x14ac:dyDescent="0.25">
      <c r="A383" s="1"/>
      <c r="B383" s="42">
        <v>236</v>
      </c>
      <c r="C383" s="43" t="s">
        <v>354</v>
      </c>
      <c r="D383" s="45" t="s">
        <v>265</v>
      </c>
      <c r="E383" s="45">
        <v>2</v>
      </c>
      <c r="F383" s="46"/>
      <c r="G383" s="47">
        <f t="shared" si="9"/>
        <v>0</v>
      </c>
      <c r="H383" s="38" t="e">
        <f>G383/$G$465</f>
        <v>#DIV/0!</v>
      </c>
      <c r="I383" s="38">
        <v>4.5829923101087921E-3</v>
      </c>
      <c r="J383" s="38">
        <v>5.0922136778986573E-3</v>
      </c>
      <c r="K383" s="39">
        <v>5.6014350456885234E-3</v>
      </c>
      <c r="L383" s="40" t="e">
        <f>IF(AND(H383&gt;=I383,H383&lt;=K383),"OK","Ajustar")</f>
        <v>#DIV/0!</v>
      </c>
      <c r="M383" s="1"/>
      <c r="N383" s="1"/>
      <c r="O383" s="1"/>
      <c r="P383" s="1"/>
      <c r="Q383" s="1"/>
      <c r="R383" s="1"/>
      <c r="S383" s="1"/>
      <c r="T383" s="1"/>
      <c r="U383" s="1"/>
      <c r="V383" s="1"/>
    </row>
    <row r="384" spans="1:22" customFormat="1" ht="204.6" customHeight="1" x14ac:dyDescent="0.25">
      <c r="A384" s="1"/>
      <c r="B384" s="42"/>
      <c r="C384" s="85" t="s">
        <v>355</v>
      </c>
      <c r="D384" s="86"/>
      <c r="E384" s="86"/>
      <c r="F384" s="46"/>
      <c r="G384" s="47"/>
      <c r="H384" s="102"/>
      <c r="I384" s="102"/>
      <c r="J384" s="102"/>
      <c r="K384" s="102"/>
      <c r="L384" s="73"/>
      <c r="M384" s="1"/>
      <c r="N384" s="1"/>
      <c r="O384" s="1"/>
      <c r="P384" s="1"/>
      <c r="Q384" s="1"/>
      <c r="R384" s="1"/>
      <c r="S384" s="1"/>
      <c r="T384" s="1"/>
      <c r="U384" s="1"/>
      <c r="V384" s="1"/>
    </row>
    <row r="385" spans="1:22" customFormat="1" ht="20.100000000000001" customHeight="1" x14ac:dyDescent="0.25">
      <c r="A385" s="1"/>
      <c r="B385" s="42">
        <v>237</v>
      </c>
      <c r="C385" s="43" t="s">
        <v>356</v>
      </c>
      <c r="D385" s="45" t="s">
        <v>265</v>
      </c>
      <c r="E385" s="45">
        <v>20</v>
      </c>
      <c r="F385" s="46"/>
      <c r="G385" s="47">
        <f t="shared" si="9"/>
        <v>0</v>
      </c>
      <c r="H385" s="38" t="e">
        <f>G385/$G$465</f>
        <v>#DIV/0!</v>
      </c>
      <c r="I385" s="38">
        <v>6.6637845044496971E-3</v>
      </c>
      <c r="J385" s="38">
        <v>7.4042050049441081E-3</v>
      </c>
      <c r="K385" s="39">
        <v>8.14462550543852E-3</v>
      </c>
      <c r="L385" s="40" t="e">
        <f>IF(AND(H385&gt;=I385,H385&lt;=K385),"OK","Ajustar")</f>
        <v>#DIV/0!</v>
      </c>
      <c r="M385" s="1"/>
      <c r="N385" s="1"/>
      <c r="O385" s="1"/>
      <c r="P385" s="1"/>
      <c r="Q385" s="1"/>
      <c r="R385" s="1"/>
      <c r="S385" s="1"/>
      <c r="T385" s="1"/>
      <c r="U385" s="1"/>
      <c r="V385" s="1"/>
    </row>
    <row r="386" spans="1:22" customFormat="1" ht="123.6" customHeight="1" x14ac:dyDescent="0.25">
      <c r="A386" s="1"/>
      <c r="B386" s="42"/>
      <c r="C386" s="85" t="s">
        <v>357</v>
      </c>
      <c r="D386" s="86"/>
      <c r="E386" s="86"/>
      <c r="F386" s="46"/>
      <c r="G386" s="47"/>
      <c r="H386" s="102"/>
      <c r="I386" s="102"/>
      <c r="J386" s="102"/>
      <c r="K386" s="102"/>
      <c r="L386" s="73"/>
      <c r="M386" s="1"/>
      <c r="N386" s="1"/>
      <c r="O386" s="1"/>
      <c r="P386" s="1"/>
      <c r="Q386" s="1"/>
      <c r="R386" s="1"/>
      <c r="S386" s="1"/>
      <c r="T386" s="1"/>
      <c r="U386" s="1"/>
      <c r="V386" s="1"/>
    </row>
    <row r="387" spans="1:22" customFormat="1" ht="20.100000000000001" customHeight="1" x14ac:dyDescent="0.25">
      <c r="A387" s="1"/>
      <c r="B387" s="42">
        <v>238</v>
      </c>
      <c r="C387" s="43" t="s">
        <v>358</v>
      </c>
      <c r="D387" s="45" t="s">
        <v>265</v>
      </c>
      <c r="E387" s="45">
        <v>2</v>
      </c>
      <c r="F387" s="46"/>
      <c r="G387" s="47">
        <f t="shared" si="9"/>
        <v>0</v>
      </c>
      <c r="H387" s="38" t="e">
        <f>G387/$G$465</f>
        <v>#DIV/0!</v>
      </c>
      <c r="I387" s="38">
        <v>5.9700833387958127E-3</v>
      </c>
      <c r="J387" s="38">
        <v>6.6334259319953473E-3</v>
      </c>
      <c r="K387" s="39">
        <v>7.2967685251948827E-3</v>
      </c>
      <c r="L387" s="40" t="e">
        <f>IF(AND(H387&gt;=I387,H387&lt;=K387),"OK","Ajustar")</f>
        <v>#DIV/0!</v>
      </c>
      <c r="M387" s="1"/>
      <c r="N387" s="1"/>
      <c r="O387" s="1"/>
      <c r="P387" s="1"/>
      <c r="Q387" s="1"/>
      <c r="R387" s="1"/>
      <c r="S387" s="1"/>
      <c r="T387" s="1"/>
      <c r="U387" s="1"/>
      <c r="V387" s="1"/>
    </row>
    <row r="388" spans="1:22" customFormat="1" ht="190.15" customHeight="1" x14ac:dyDescent="0.25">
      <c r="A388" s="1"/>
      <c r="B388" s="42"/>
      <c r="C388" s="85" t="s">
        <v>359</v>
      </c>
      <c r="D388" s="86"/>
      <c r="E388" s="86"/>
      <c r="F388" s="46"/>
      <c r="G388" s="47"/>
      <c r="H388" s="102"/>
      <c r="I388" s="102"/>
      <c r="J388" s="102"/>
      <c r="K388" s="102"/>
      <c r="L388" s="73"/>
      <c r="M388" s="1"/>
      <c r="N388" s="1"/>
      <c r="O388" s="1"/>
      <c r="P388" s="1"/>
      <c r="Q388" s="1"/>
      <c r="R388" s="1"/>
      <c r="S388" s="1"/>
      <c r="T388" s="1"/>
      <c r="U388" s="1"/>
      <c r="V388" s="1"/>
    </row>
    <row r="389" spans="1:22" customFormat="1" ht="20.100000000000001" customHeight="1" x14ac:dyDescent="0.25">
      <c r="A389" s="1"/>
      <c r="B389" s="42">
        <v>239</v>
      </c>
      <c r="C389" s="43" t="s">
        <v>360</v>
      </c>
      <c r="D389" s="45" t="s">
        <v>265</v>
      </c>
      <c r="E389" s="45">
        <v>64</v>
      </c>
      <c r="F389" s="46"/>
      <c r="G389" s="74">
        <f t="shared" si="9"/>
        <v>0</v>
      </c>
      <c r="H389" s="38" t="e">
        <f>G389/$G$465</f>
        <v>#DIV/0!</v>
      </c>
      <c r="I389" s="38">
        <v>3.0434711320548067E-2</v>
      </c>
      <c r="J389" s="38">
        <v>3.3816345911720072E-2</v>
      </c>
      <c r="K389" s="39">
        <v>3.7197980502892081E-2</v>
      </c>
      <c r="L389" s="40" t="e">
        <f>IF(AND(H389&gt;=I389,H389&lt;=K389),"OK","Ajustar")</f>
        <v>#DIV/0!</v>
      </c>
      <c r="M389" s="1"/>
      <c r="N389" s="1"/>
      <c r="O389" s="1"/>
      <c r="P389" s="1"/>
      <c r="Q389" s="1"/>
      <c r="R389" s="1"/>
      <c r="S389" s="1"/>
      <c r="T389" s="1"/>
      <c r="U389" s="1"/>
      <c r="V389" s="1"/>
    </row>
    <row r="390" spans="1:22" customFormat="1" ht="228" customHeight="1" x14ac:dyDescent="0.25">
      <c r="A390" s="1"/>
      <c r="B390" s="52"/>
      <c r="C390" s="75" t="s">
        <v>361</v>
      </c>
      <c r="D390" s="110"/>
      <c r="E390" s="110"/>
      <c r="F390" s="107"/>
      <c r="G390" s="78"/>
      <c r="H390" s="102"/>
      <c r="I390" s="102"/>
      <c r="J390" s="102"/>
      <c r="K390" s="102"/>
      <c r="L390" s="73"/>
      <c r="M390" s="1"/>
      <c r="N390" s="1"/>
      <c r="O390" s="1"/>
      <c r="P390" s="1"/>
      <c r="Q390" s="1"/>
      <c r="R390" s="1"/>
      <c r="S390" s="1"/>
      <c r="T390" s="1"/>
      <c r="U390" s="1"/>
      <c r="V390" s="1"/>
    </row>
    <row r="391" spans="1:22" customFormat="1" ht="186.6" customHeight="1" x14ac:dyDescent="0.25">
      <c r="A391" s="1"/>
      <c r="B391" s="63"/>
      <c r="C391" s="79"/>
      <c r="D391" s="112"/>
      <c r="E391" s="112"/>
      <c r="F391" s="109"/>
      <c r="G391" s="82"/>
      <c r="H391" s="102"/>
      <c r="I391" s="102"/>
      <c r="J391" s="102"/>
      <c r="K391" s="102"/>
      <c r="L391" s="73"/>
      <c r="M391" s="1"/>
      <c r="N391" s="1"/>
      <c r="O391" s="1"/>
      <c r="P391" s="1"/>
      <c r="Q391" s="1"/>
      <c r="R391" s="1"/>
      <c r="S391" s="1"/>
      <c r="T391" s="1"/>
      <c r="U391" s="1"/>
      <c r="V391" s="1"/>
    </row>
    <row r="392" spans="1:22" customFormat="1" x14ac:dyDescent="0.25">
      <c r="A392" s="1"/>
      <c r="B392" s="42">
        <v>240</v>
      </c>
      <c r="C392" s="43" t="s">
        <v>362</v>
      </c>
      <c r="D392" s="45" t="s">
        <v>265</v>
      </c>
      <c r="E392" s="45">
        <v>10</v>
      </c>
      <c r="F392" s="46"/>
      <c r="G392" s="84">
        <f t="shared" si="9"/>
        <v>0</v>
      </c>
      <c r="H392" s="38" t="e">
        <f>G392/$G$465</f>
        <v>#DIV/0!</v>
      </c>
      <c r="I392" s="38">
        <v>3.9076396818524462E-4</v>
      </c>
      <c r="J392" s="38">
        <v>4.3418218687249401E-4</v>
      </c>
      <c r="K392" s="39">
        <v>4.7760040555974346E-4</v>
      </c>
      <c r="L392" s="40" t="e">
        <f>IF(AND(H392&gt;=I392,H392&lt;=K392),"OK","Ajustar")</f>
        <v>#DIV/0!</v>
      </c>
      <c r="M392" s="1"/>
      <c r="N392" s="1"/>
      <c r="O392" s="1"/>
      <c r="P392" s="1"/>
      <c r="Q392" s="1"/>
      <c r="R392" s="1"/>
      <c r="S392" s="1"/>
      <c r="T392" s="1"/>
      <c r="U392" s="1"/>
      <c r="V392" s="1"/>
    </row>
    <row r="393" spans="1:22" customFormat="1" ht="75" customHeight="1" x14ac:dyDescent="0.25">
      <c r="A393" s="1"/>
      <c r="B393" s="42"/>
      <c r="C393" s="85" t="s">
        <v>363</v>
      </c>
      <c r="D393" s="86"/>
      <c r="E393" s="86"/>
      <c r="F393" s="46"/>
      <c r="G393" s="47"/>
      <c r="H393" s="102"/>
      <c r="I393" s="102"/>
      <c r="J393" s="102"/>
      <c r="K393" s="102"/>
      <c r="L393" s="73"/>
      <c r="M393" s="1"/>
      <c r="N393" s="1"/>
      <c r="O393" s="1"/>
      <c r="P393" s="1"/>
      <c r="Q393" s="1"/>
      <c r="R393" s="1"/>
      <c r="S393" s="1"/>
      <c r="T393" s="1"/>
      <c r="U393" s="1"/>
      <c r="V393" s="1"/>
    </row>
    <row r="394" spans="1:22" customFormat="1" ht="20.100000000000001" customHeight="1" x14ac:dyDescent="0.25">
      <c r="A394" s="1"/>
      <c r="B394" s="42">
        <v>241</v>
      </c>
      <c r="C394" s="43" t="s">
        <v>364</v>
      </c>
      <c r="D394" s="45" t="s">
        <v>265</v>
      </c>
      <c r="E394" s="45">
        <v>8</v>
      </c>
      <c r="F394" s="46"/>
      <c r="G394" s="47">
        <f t="shared" si="9"/>
        <v>0</v>
      </c>
      <c r="H394" s="38" t="e">
        <f>G394/$G$465</f>
        <v>#DIV/0!</v>
      </c>
      <c r="I394" s="38">
        <v>2.0738323700673872E-3</v>
      </c>
      <c r="J394" s="38">
        <v>2.3042581889637635E-3</v>
      </c>
      <c r="K394" s="39">
        <v>2.5346840078601402E-3</v>
      </c>
      <c r="L394" s="40" t="e">
        <f>IF(AND(H394&gt;=I394,H394&lt;=K394),"OK","Ajustar")</f>
        <v>#DIV/0!</v>
      </c>
      <c r="M394" s="1"/>
      <c r="N394" s="1"/>
      <c r="O394" s="1"/>
      <c r="P394" s="1"/>
      <c r="Q394" s="1"/>
      <c r="R394" s="1"/>
      <c r="S394" s="1"/>
      <c r="T394" s="1"/>
      <c r="U394" s="1"/>
      <c r="V394" s="1"/>
    </row>
    <row r="395" spans="1:22" customFormat="1" ht="111" customHeight="1" x14ac:dyDescent="0.25">
      <c r="A395" s="1"/>
      <c r="B395" s="42"/>
      <c r="C395" s="85" t="s">
        <v>365</v>
      </c>
      <c r="D395" s="86"/>
      <c r="E395" s="86"/>
      <c r="F395" s="46"/>
      <c r="G395" s="47"/>
      <c r="H395" s="102"/>
      <c r="I395" s="102"/>
      <c r="J395" s="102"/>
      <c r="K395" s="102"/>
      <c r="L395" s="73"/>
      <c r="M395" s="1"/>
      <c r="N395" s="1"/>
      <c r="O395" s="1"/>
      <c r="P395" s="1"/>
      <c r="Q395" s="1"/>
      <c r="R395" s="1"/>
      <c r="S395" s="1"/>
      <c r="T395" s="1"/>
      <c r="U395" s="1"/>
      <c r="V395" s="1"/>
    </row>
    <row r="396" spans="1:22" customFormat="1" ht="20.100000000000001" customHeight="1" x14ac:dyDescent="0.25">
      <c r="A396" s="1"/>
      <c r="B396" s="42">
        <v>242</v>
      </c>
      <c r="C396" s="43" t="s">
        <v>366</v>
      </c>
      <c r="D396" s="45" t="s">
        <v>265</v>
      </c>
      <c r="E396" s="45">
        <v>8</v>
      </c>
      <c r="F396" s="46"/>
      <c r="G396" s="47">
        <f t="shared" si="9"/>
        <v>0</v>
      </c>
      <c r="H396" s="38" t="e">
        <f>G396/$G$465</f>
        <v>#DIV/0!</v>
      </c>
      <c r="I396" s="38">
        <v>1.9595101370192677E-3</v>
      </c>
      <c r="J396" s="38">
        <v>2.1772334855769643E-3</v>
      </c>
      <c r="K396" s="39">
        <v>2.3949568341346608E-3</v>
      </c>
      <c r="L396" s="40" t="e">
        <f>IF(AND(H396&gt;=I396,H396&lt;=K396),"OK","Ajustar")</f>
        <v>#DIV/0!</v>
      </c>
      <c r="M396" s="1"/>
      <c r="N396" s="1"/>
      <c r="O396" s="1"/>
      <c r="P396" s="1"/>
      <c r="Q396" s="1"/>
      <c r="R396" s="1"/>
      <c r="S396" s="1"/>
      <c r="T396" s="1"/>
      <c r="U396" s="1"/>
      <c r="V396" s="1"/>
    </row>
    <row r="397" spans="1:22" customFormat="1" ht="108" customHeight="1" x14ac:dyDescent="0.25">
      <c r="A397" s="1"/>
      <c r="B397" s="42"/>
      <c r="C397" s="85" t="s">
        <v>367</v>
      </c>
      <c r="D397" s="86"/>
      <c r="E397" s="86"/>
      <c r="F397" s="46"/>
      <c r="G397" s="47"/>
      <c r="H397" s="102"/>
      <c r="I397" s="102"/>
      <c r="J397" s="102"/>
      <c r="K397" s="102"/>
      <c r="L397" s="73"/>
      <c r="M397" s="1"/>
      <c r="N397" s="1"/>
      <c r="O397" s="1"/>
      <c r="P397" s="1"/>
      <c r="Q397" s="1"/>
      <c r="R397" s="1"/>
      <c r="S397" s="1"/>
      <c r="T397" s="1"/>
      <c r="U397" s="1"/>
      <c r="V397" s="1"/>
    </row>
    <row r="398" spans="1:22" customFormat="1" ht="20.100000000000001" customHeight="1" x14ac:dyDescent="0.25">
      <c r="A398" s="1"/>
      <c r="B398" s="42">
        <v>243</v>
      </c>
      <c r="C398" s="43" t="s">
        <v>368</v>
      </c>
      <c r="D398" s="45" t="s">
        <v>43</v>
      </c>
      <c r="E398" s="44">
        <v>10</v>
      </c>
      <c r="F398" s="46"/>
      <c r="G398" s="47">
        <f t="shared" si="9"/>
        <v>0</v>
      </c>
      <c r="H398" s="38" t="e">
        <f t="shared" ref="H398:H409" si="12">G398/$G$465</f>
        <v>#DIV/0!</v>
      </c>
      <c r="I398" s="38">
        <v>2.0217841960656877E-4</v>
      </c>
      <c r="J398" s="38">
        <v>2.2464268845174306E-4</v>
      </c>
      <c r="K398" s="39">
        <v>2.4710695729691738E-4</v>
      </c>
      <c r="L398" s="40" t="e">
        <f t="shared" ref="L398:L409" si="13">IF(AND(H398&gt;=I398,H398&lt;=K398),"OK","Ajustar")</f>
        <v>#DIV/0!</v>
      </c>
      <c r="M398" s="1"/>
      <c r="N398" s="1"/>
      <c r="O398" s="1"/>
      <c r="P398" s="1"/>
      <c r="Q398" s="1"/>
      <c r="R398" s="1"/>
      <c r="S398" s="1"/>
      <c r="T398" s="1"/>
      <c r="U398" s="1"/>
      <c r="V398" s="1"/>
    </row>
    <row r="399" spans="1:22" customFormat="1" ht="20.100000000000001" customHeight="1" x14ac:dyDescent="0.25">
      <c r="A399" s="1"/>
      <c r="B399" s="42">
        <v>244</v>
      </c>
      <c r="C399" s="43" t="s">
        <v>369</v>
      </c>
      <c r="D399" s="45" t="s">
        <v>43</v>
      </c>
      <c r="E399" s="44">
        <v>10</v>
      </c>
      <c r="F399" s="46"/>
      <c r="G399" s="47">
        <f t="shared" si="9"/>
        <v>0</v>
      </c>
      <c r="H399" s="38" t="e">
        <f t="shared" si="12"/>
        <v>#DIV/0!</v>
      </c>
      <c r="I399" s="38">
        <v>7.4058352080402063E-4</v>
      </c>
      <c r="J399" s="38">
        <v>8.2287057867113397E-4</v>
      </c>
      <c r="K399" s="39">
        <v>9.0515763653824743E-4</v>
      </c>
      <c r="L399" s="40" t="e">
        <f t="shared" si="13"/>
        <v>#DIV/0!</v>
      </c>
      <c r="M399" s="1"/>
      <c r="N399" s="1"/>
      <c r="O399" s="1"/>
      <c r="P399" s="1"/>
      <c r="Q399" s="1"/>
      <c r="R399" s="1"/>
      <c r="S399" s="1"/>
      <c r="T399" s="1"/>
      <c r="U399" s="1"/>
      <c r="V399" s="1"/>
    </row>
    <row r="400" spans="1:22" customFormat="1" ht="20.100000000000001" customHeight="1" x14ac:dyDescent="0.25">
      <c r="A400" s="1"/>
      <c r="B400" s="42">
        <v>245</v>
      </c>
      <c r="C400" s="43" t="s">
        <v>370</v>
      </c>
      <c r="D400" s="45" t="s">
        <v>43</v>
      </c>
      <c r="E400" s="44">
        <v>10</v>
      </c>
      <c r="F400" s="46"/>
      <c r="G400" s="47">
        <f t="shared" si="9"/>
        <v>0</v>
      </c>
      <c r="H400" s="38" t="e">
        <f t="shared" si="12"/>
        <v>#DIV/0!</v>
      </c>
      <c r="I400" s="38">
        <v>8.6286905535619537E-4</v>
      </c>
      <c r="J400" s="38">
        <v>9.5874339484021702E-4</v>
      </c>
      <c r="K400" s="39">
        <v>1.0546177343242389E-3</v>
      </c>
      <c r="L400" s="40" t="e">
        <f t="shared" si="13"/>
        <v>#DIV/0!</v>
      </c>
      <c r="M400" s="1"/>
      <c r="N400" s="1"/>
      <c r="O400" s="1"/>
      <c r="P400" s="1"/>
      <c r="Q400" s="1"/>
      <c r="R400" s="1"/>
      <c r="S400" s="1"/>
      <c r="T400" s="1"/>
      <c r="U400" s="1"/>
      <c r="V400" s="1"/>
    </row>
    <row r="401" spans="1:22" customFormat="1" ht="20.100000000000001" customHeight="1" x14ac:dyDescent="0.25">
      <c r="A401" s="1"/>
      <c r="B401" s="42">
        <v>246</v>
      </c>
      <c r="C401" s="43" t="s">
        <v>371</v>
      </c>
      <c r="D401" s="45" t="s">
        <v>43</v>
      </c>
      <c r="E401" s="44">
        <v>10</v>
      </c>
      <c r="F401" s="46"/>
      <c r="G401" s="47">
        <f t="shared" si="9"/>
        <v>0</v>
      </c>
      <c r="H401" s="38" t="e">
        <f t="shared" si="12"/>
        <v>#DIV/0!</v>
      </c>
      <c r="I401" s="38">
        <v>8.6255639924579051E-4</v>
      </c>
      <c r="J401" s="38">
        <v>9.5839599916198949E-4</v>
      </c>
      <c r="K401" s="39">
        <v>1.0542355990781885E-3</v>
      </c>
      <c r="L401" s="40" t="e">
        <f t="shared" si="13"/>
        <v>#DIV/0!</v>
      </c>
      <c r="M401" s="1"/>
      <c r="N401" s="1"/>
      <c r="O401" s="1"/>
      <c r="P401" s="1"/>
      <c r="Q401" s="1"/>
      <c r="R401" s="1"/>
      <c r="S401" s="1"/>
      <c r="T401" s="1"/>
      <c r="U401" s="1"/>
      <c r="V401" s="1"/>
    </row>
    <row r="402" spans="1:22" customFormat="1" ht="20.100000000000001" customHeight="1" x14ac:dyDescent="0.25">
      <c r="A402" s="1"/>
      <c r="B402" s="42">
        <v>247</v>
      </c>
      <c r="C402" s="43" t="s">
        <v>372</v>
      </c>
      <c r="D402" s="45" t="s">
        <v>43</v>
      </c>
      <c r="E402" s="44">
        <v>10</v>
      </c>
      <c r="F402" s="46"/>
      <c r="G402" s="47">
        <f t="shared" si="9"/>
        <v>0</v>
      </c>
      <c r="H402" s="38" t="e">
        <f t="shared" si="12"/>
        <v>#DIV/0!</v>
      </c>
      <c r="I402" s="38">
        <v>4.916979778413729E-4</v>
      </c>
      <c r="J402" s="38">
        <v>5.4633108649041427E-4</v>
      </c>
      <c r="K402" s="39">
        <v>6.0096419513945576E-4</v>
      </c>
      <c r="L402" s="40" t="e">
        <f t="shared" si="13"/>
        <v>#DIV/0!</v>
      </c>
      <c r="M402" s="1"/>
      <c r="N402" s="1"/>
      <c r="O402" s="1"/>
      <c r="P402" s="1"/>
      <c r="Q402" s="1"/>
      <c r="R402" s="1"/>
      <c r="S402" s="1"/>
      <c r="T402" s="1"/>
      <c r="U402" s="1"/>
      <c r="V402" s="1"/>
    </row>
    <row r="403" spans="1:22" customFormat="1" ht="20.100000000000001" customHeight="1" x14ac:dyDescent="0.25">
      <c r="A403" s="1"/>
      <c r="B403" s="42">
        <v>248</v>
      </c>
      <c r="C403" s="43" t="s">
        <v>373</v>
      </c>
      <c r="D403" s="45" t="s">
        <v>43</v>
      </c>
      <c r="E403" s="44">
        <v>5</v>
      </c>
      <c r="F403" s="46"/>
      <c r="G403" s="47">
        <f t="shared" si="9"/>
        <v>0</v>
      </c>
      <c r="H403" s="38" t="e">
        <f t="shared" si="12"/>
        <v>#DIV/0!</v>
      </c>
      <c r="I403" s="38">
        <v>8.1702387932901721E-4</v>
      </c>
      <c r="J403" s="38">
        <v>9.0780431036557461E-4</v>
      </c>
      <c r="K403" s="39">
        <v>9.9858474140213224E-4</v>
      </c>
      <c r="L403" s="40" t="e">
        <f t="shared" si="13"/>
        <v>#DIV/0!</v>
      </c>
      <c r="M403" s="1"/>
      <c r="N403" s="1"/>
      <c r="O403" s="1"/>
      <c r="P403" s="1"/>
      <c r="Q403" s="1"/>
      <c r="R403" s="1"/>
      <c r="S403" s="1"/>
      <c r="T403" s="1"/>
      <c r="U403" s="1"/>
      <c r="V403" s="1"/>
    </row>
    <row r="404" spans="1:22" customFormat="1" ht="20.100000000000001" customHeight="1" x14ac:dyDescent="0.25">
      <c r="A404" s="1"/>
      <c r="B404" s="42">
        <v>249</v>
      </c>
      <c r="C404" s="43" t="s">
        <v>374</v>
      </c>
      <c r="D404" s="45" t="s">
        <v>43</v>
      </c>
      <c r="E404" s="44">
        <v>10</v>
      </c>
      <c r="F404" s="46"/>
      <c r="G404" s="47">
        <f t="shared" si="9"/>
        <v>0</v>
      </c>
      <c r="H404" s="38" t="e">
        <f t="shared" si="12"/>
        <v>#DIV/0!</v>
      </c>
      <c r="I404" s="38">
        <v>1.0298215531904947E-3</v>
      </c>
      <c r="J404" s="38">
        <v>1.1442461702116608E-3</v>
      </c>
      <c r="K404" s="39">
        <v>1.258670787232827E-3</v>
      </c>
      <c r="L404" s="40" t="e">
        <f t="shared" si="13"/>
        <v>#DIV/0!</v>
      </c>
      <c r="M404" s="1"/>
      <c r="N404" s="1"/>
      <c r="O404" s="1"/>
      <c r="P404" s="1"/>
      <c r="Q404" s="1"/>
      <c r="R404" s="1"/>
      <c r="S404" s="1"/>
      <c r="T404" s="1"/>
      <c r="U404" s="1"/>
      <c r="V404" s="1"/>
    </row>
    <row r="405" spans="1:22" customFormat="1" ht="20.100000000000001" customHeight="1" x14ac:dyDescent="0.25">
      <c r="A405" s="1"/>
      <c r="B405" s="42">
        <v>250</v>
      </c>
      <c r="C405" s="43" t="s">
        <v>375</v>
      </c>
      <c r="D405" s="45" t="s">
        <v>43</v>
      </c>
      <c r="E405" s="44">
        <v>5</v>
      </c>
      <c r="F405" s="46"/>
      <c r="G405" s="47">
        <f t="shared" si="9"/>
        <v>0</v>
      </c>
      <c r="H405" s="38" t="e">
        <f t="shared" si="12"/>
        <v>#DIV/0!</v>
      </c>
      <c r="I405" s="38">
        <v>1.5244209616898951E-3</v>
      </c>
      <c r="J405" s="38">
        <v>1.693801068544328E-3</v>
      </c>
      <c r="K405" s="39">
        <v>1.8631811753987608E-3</v>
      </c>
      <c r="L405" s="40" t="e">
        <f t="shared" si="13"/>
        <v>#DIV/0!</v>
      </c>
      <c r="M405" s="1"/>
      <c r="N405" s="1"/>
      <c r="O405" s="1"/>
      <c r="P405" s="1"/>
      <c r="Q405" s="1"/>
      <c r="R405" s="1"/>
      <c r="S405" s="1"/>
      <c r="T405" s="1"/>
      <c r="U405" s="1"/>
      <c r="V405" s="1"/>
    </row>
    <row r="406" spans="1:22" customFormat="1" ht="81.75" customHeight="1" x14ac:dyDescent="0.25">
      <c r="A406" s="1"/>
      <c r="B406" s="42">
        <v>251</v>
      </c>
      <c r="C406" s="43" t="s">
        <v>376</v>
      </c>
      <c r="D406" s="45" t="s">
        <v>43</v>
      </c>
      <c r="E406" s="44">
        <v>2</v>
      </c>
      <c r="F406" s="46"/>
      <c r="G406" s="47">
        <f t="shared" si="9"/>
        <v>0</v>
      </c>
      <c r="H406" s="38" t="e">
        <f t="shared" si="12"/>
        <v>#DIV/0!</v>
      </c>
      <c r="I406" s="38">
        <v>8.2208832180539018E-4</v>
      </c>
      <c r="J406" s="38">
        <v>9.1343146867265573E-4</v>
      </c>
      <c r="K406" s="39">
        <v>1.0047746155399213E-3</v>
      </c>
      <c r="L406" s="40" t="e">
        <f t="shared" si="13"/>
        <v>#DIV/0!</v>
      </c>
      <c r="M406" s="1"/>
      <c r="N406" s="1"/>
      <c r="O406" s="1"/>
      <c r="P406" s="1"/>
      <c r="Q406" s="1"/>
      <c r="R406" s="1"/>
      <c r="S406" s="1"/>
      <c r="T406" s="1"/>
      <c r="U406" s="1"/>
      <c r="V406" s="1"/>
    </row>
    <row r="407" spans="1:22" customFormat="1" ht="35.25" customHeight="1" x14ac:dyDescent="0.25">
      <c r="A407" s="1"/>
      <c r="B407" s="42">
        <v>252</v>
      </c>
      <c r="C407" s="43" t="s">
        <v>377</v>
      </c>
      <c r="D407" s="45" t="s">
        <v>43</v>
      </c>
      <c r="E407" s="44">
        <v>10</v>
      </c>
      <c r="F407" s="46"/>
      <c r="G407" s="47">
        <f t="shared" ref="G407:G413" si="14">F407*E407</f>
        <v>0</v>
      </c>
      <c r="H407" s="38" t="e">
        <f t="shared" si="12"/>
        <v>#DIV/0!</v>
      </c>
      <c r="I407" s="38">
        <v>9.2082051960638378E-4</v>
      </c>
      <c r="J407" s="38">
        <v>1.0231339106737598E-3</v>
      </c>
      <c r="K407" s="39">
        <v>1.1254473017411359E-3</v>
      </c>
      <c r="L407" s="40" t="e">
        <f t="shared" si="13"/>
        <v>#DIV/0!</v>
      </c>
      <c r="M407" s="1"/>
      <c r="N407" s="1"/>
      <c r="O407" s="1"/>
      <c r="P407" s="1"/>
      <c r="Q407" s="1"/>
      <c r="R407" s="1"/>
      <c r="S407" s="1"/>
      <c r="T407" s="1"/>
      <c r="U407" s="1"/>
      <c r="V407" s="1"/>
    </row>
    <row r="408" spans="1:22" customFormat="1" ht="35.25" customHeight="1" x14ac:dyDescent="0.25">
      <c r="A408" s="1"/>
      <c r="B408" s="42">
        <v>253</v>
      </c>
      <c r="C408" s="43" t="s">
        <v>378</v>
      </c>
      <c r="D408" s="45" t="s">
        <v>43</v>
      </c>
      <c r="E408" s="44">
        <v>10</v>
      </c>
      <c r="F408" s="46"/>
      <c r="G408" s="47">
        <f t="shared" si="14"/>
        <v>0</v>
      </c>
      <c r="H408" s="38" t="e">
        <f t="shared" si="12"/>
        <v>#DIV/0!</v>
      </c>
      <c r="I408" s="38">
        <v>1.2258930274717552E-3</v>
      </c>
      <c r="J408" s="38">
        <v>1.3621033638575057E-3</v>
      </c>
      <c r="K408" s="39">
        <v>1.4983137002432564E-3</v>
      </c>
      <c r="L408" s="40" t="e">
        <f t="shared" si="13"/>
        <v>#DIV/0!</v>
      </c>
      <c r="M408" s="1"/>
      <c r="N408" s="1"/>
      <c r="O408" s="1"/>
      <c r="P408" s="1"/>
      <c r="Q408" s="1"/>
      <c r="R408" s="1"/>
      <c r="S408" s="1"/>
      <c r="T408" s="1"/>
      <c r="U408" s="1"/>
      <c r="V408" s="1"/>
    </row>
    <row r="409" spans="1:22" customFormat="1" ht="20.100000000000001" customHeight="1" x14ac:dyDescent="0.25">
      <c r="A409" s="1"/>
      <c r="B409" s="42">
        <v>254</v>
      </c>
      <c r="C409" s="43" t="s">
        <v>379</v>
      </c>
      <c r="D409" s="45" t="s">
        <v>380</v>
      </c>
      <c r="E409" s="44">
        <v>600</v>
      </c>
      <c r="F409" s="46"/>
      <c r="G409" s="47">
        <f t="shared" si="14"/>
        <v>0</v>
      </c>
      <c r="H409" s="38" t="e">
        <f t="shared" si="12"/>
        <v>#DIV/0!</v>
      </c>
      <c r="I409" s="38">
        <v>1.7472685218245635E-3</v>
      </c>
      <c r="J409" s="38">
        <v>1.9414094686939596E-3</v>
      </c>
      <c r="K409" s="39">
        <v>2.1355504155633558E-3</v>
      </c>
      <c r="L409" s="40" t="e">
        <f t="shared" si="13"/>
        <v>#DIV/0!</v>
      </c>
      <c r="M409" s="1"/>
      <c r="N409" s="1"/>
      <c r="O409" s="1"/>
      <c r="P409" s="1"/>
      <c r="Q409" s="1"/>
      <c r="R409" s="1"/>
      <c r="S409" s="1"/>
      <c r="T409" s="1"/>
      <c r="U409" s="1"/>
      <c r="V409" s="1"/>
    </row>
    <row r="410" spans="1:22" customFormat="1" ht="107.45" customHeight="1" x14ac:dyDescent="0.25">
      <c r="A410" s="1"/>
      <c r="B410" s="42"/>
      <c r="C410" s="85" t="s">
        <v>381</v>
      </c>
      <c r="D410" s="86"/>
      <c r="E410" s="86"/>
      <c r="F410" s="46"/>
      <c r="G410" s="47"/>
      <c r="H410" s="102"/>
      <c r="I410" s="102"/>
      <c r="J410" s="102"/>
      <c r="K410" s="102"/>
      <c r="L410" s="73"/>
      <c r="M410" s="1"/>
      <c r="N410" s="1"/>
      <c r="O410" s="1"/>
      <c r="P410" s="1"/>
      <c r="Q410" s="1"/>
      <c r="R410" s="1"/>
      <c r="S410" s="1"/>
      <c r="T410" s="1"/>
      <c r="U410" s="1"/>
      <c r="V410" s="1"/>
    </row>
    <row r="411" spans="1:22" customFormat="1" ht="20.100000000000001" customHeight="1" x14ac:dyDescent="0.25">
      <c r="A411" s="1"/>
      <c r="B411" s="42">
        <v>255</v>
      </c>
      <c r="C411" s="43" t="s">
        <v>382</v>
      </c>
      <c r="D411" s="45" t="s">
        <v>265</v>
      </c>
      <c r="E411" s="45">
        <v>200</v>
      </c>
      <c r="F411" s="46"/>
      <c r="G411" s="47">
        <f>F411*E411</f>
        <v>0</v>
      </c>
      <c r="H411" s="38" t="e">
        <f>G411/$G$465</f>
        <v>#DIV/0!</v>
      </c>
      <c r="I411" s="38">
        <v>1.2689561055121931E-3</v>
      </c>
      <c r="J411" s="38">
        <v>1.4099512283468811E-3</v>
      </c>
      <c r="K411" s="39">
        <v>1.5509463511815694E-3</v>
      </c>
      <c r="L411" s="40" t="e">
        <f>IF(AND(H411&gt;=I411,H411&lt;=K411),"OK","Ajustar")</f>
        <v>#DIV/0!</v>
      </c>
      <c r="M411" s="1"/>
      <c r="N411" s="1"/>
      <c r="O411" s="1"/>
      <c r="P411" s="1"/>
      <c r="Q411" s="1"/>
      <c r="R411" s="1"/>
      <c r="S411" s="1"/>
      <c r="T411" s="1"/>
      <c r="U411" s="1"/>
      <c r="V411" s="1"/>
    </row>
    <row r="412" spans="1:22" customFormat="1" ht="82.9" customHeight="1" x14ac:dyDescent="0.25">
      <c r="A412" s="1"/>
      <c r="B412" s="42"/>
      <c r="C412" s="85" t="s">
        <v>383</v>
      </c>
      <c r="D412" s="86"/>
      <c r="E412" s="86"/>
      <c r="F412" s="119"/>
      <c r="G412" s="47"/>
      <c r="H412" s="102"/>
      <c r="I412" s="102"/>
      <c r="J412" s="102"/>
      <c r="K412" s="102"/>
      <c r="L412" s="73"/>
      <c r="M412" s="1"/>
      <c r="N412" s="1"/>
      <c r="O412" s="1"/>
      <c r="P412" s="1"/>
      <c r="Q412" s="1"/>
      <c r="R412" s="1"/>
      <c r="S412" s="1"/>
      <c r="T412" s="1"/>
      <c r="U412" s="1"/>
      <c r="V412" s="1"/>
    </row>
    <row r="413" spans="1:22" customFormat="1" ht="20.100000000000001" customHeight="1" x14ac:dyDescent="0.25">
      <c r="A413" s="1"/>
      <c r="B413" s="42">
        <v>256</v>
      </c>
      <c r="C413" s="43" t="s">
        <v>384</v>
      </c>
      <c r="D413" s="45" t="s">
        <v>265</v>
      </c>
      <c r="E413" s="45">
        <v>200</v>
      </c>
      <c r="F413" s="46"/>
      <c r="G413" s="47">
        <f>F413*E413</f>
        <v>0</v>
      </c>
      <c r="H413" s="38" t="e">
        <f>G413/$G$465</f>
        <v>#DIV/0!</v>
      </c>
      <c r="I413" s="38">
        <v>4.9348449395389916E-3</v>
      </c>
      <c r="J413" s="38">
        <v>5.4831610439322132E-3</v>
      </c>
      <c r="K413" s="39">
        <v>6.0314771483254348E-3</v>
      </c>
      <c r="L413" s="40" t="e">
        <f>IF(AND(H413&gt;=I413,H413&lt;=K413),"OK","Ajustar")</f>
        <v>#DIV/0!</v>
      </c>
      <c r="M413" s="1"/>
      <c r="N413" s="1"/>
      <c r="O413" s="1"/>
      <c r="P413" s="1"/>
      <c r="Q413" s="1"/>
      <c r="R413" s="1"/>
      <c r="S413" s="1"/>
      <c r="T413" s="1"/>
      <c r="U413" s="1"/>
      <c r="V413" s="1"/>
    </row>
    <row r="414" spans="1:22" customFormat="1" ht="135" customHeight="1" x14ac:dyDescent="0.25">
      <c r="A414" s="1"/>
      <c r="B414" s="42"/>
      <c r="C414" s="85" t="s">
        <v>385</v>
      </c>
      <c r="D414" s="86"/>
      <c r="E414" s="86"/>
      <c r="F414" s="119"/>
      <c r="G414" s="47"/>
      <c r="H414" s="102"/>
      <c r="I414" s="102"/>
      <c r="J414" s="102"/>
      <c r="K414" s="102"/>
      <c r="L414" s="73"/>
      <c r="M414" s="1"/>
      <c r="N414" s="1"/>
      <c r="O414" s="1"/>
      <c r="P414" s="1"/>
      <c r="Q414" s="1"/>
      <c r="R414" s="1"/>
      <c r="S414" s="1"/>
      <c r="T414" s="1"/>
      <c r="U414" s="1"/>
      <c r="V414" s="1"/>
    </row>
    <row r="415" spans="1:22" customFormat="1" ht="20.100000000000001" customHeight="1" x14ac:dyDescent="0.25">
      <c r="A415" s="1"/>
      <c r="B415" s="42">
        <v>257</v>
      </c>
      <c r="C415" s="43" t="s">
        <v>386</v>
      </c>
      <c r="D415" s="45" t="s">
        <v>265</v>
      </c>
      <c r="E415" s="45">
        <v>300</v>
      </c>
      <c r="F415" s="46"/>
      <c r="G415" s="47">
        <f>F415*E415</f>
        <v>0</v>
      </c>
      <c r="H415" s="38" t="e">
        <f>G415/$G$465</f>
        <v>#DIV/0!</v>
      </c>
      <c r="I415" s="38">
        <v>2.0134241416273034E-3</v>
      </c>
      <c r="J415" s="38">
        <v>2.2371379351414479E-3</v>
      </c>
      <c r="K415" s="39">
        <v>2.4608517286555929E-3</v>
      </c>
      <c r="L415" s="40" t="e">
        <f>IF(AND(H415&gt;=I415,H415&lt;=K415),"OK","Ajustar")</f>
        <v>#DIV/0!</v>
      </c>
      <c r="M415" s="1"/>
      <c r="N415" s="1"/>
      <c r="O415" s="1"/>
      <c r="P415" s="1"/>
      <c r="Q415" s="1"/>
      <c r="R415" s="1"/>
      <c r="S415" s="1"/>
      <c r="T415" s="1"/>
      <c r="U415" s="1"/>
      <c r="V415" s="1"/>
    </row>
    <row r="416" spans="1:22" customFormat="1" ht="114" customHeight="1" x14ac:dyDescent="0.25">
      <c r="A416" s="1"/>
      <c r="B416" s="42"/>
      <c r="C416" s="85" t="s">
        <v>387</v>
      </c>
      <c r="D416" s="86"/>
      <c r="E416" s="86"/>
      <c r="F416" s="119"/>
      <c r="G416" s="47"/>
      <c r="H416" s="102"/>
      <c r="I416" s="102"/>
      <c r="J416" s="102"/>
      <c r="K416" s="102"/>
      <c r="L416" s="73"/>
      <c r="M416" s="1"/>
      <c r="N416" s="1"/>
      <c r="O416" s="1"/>
      <c r="P416" s="1"/>
      <c r="Q416" s="1"/>
      <c r="R416" s="1"/>
      <c r="S416" s="1"/>
      <c r="T416" s="1"/>
      <c r="U416" s="1"/>
      <c r="V416" s="1"/>
    </row>
    <row r="417" spans="1:22" customFormat="1" ht="20.100000000000001" customHeight="1" x14ac:dyDescent="0.25">
      <c r="A417" s="1"/>
      <c r="B417" s="42">
        <v>258</v>
      </c>
      <c r="C417" s="43" t="s">
        <v>388</v>
      </c>
      <c r="D417" s="45" t="s">
        <v>265</v>
      </c>
      <c r="E417" s="45">
        <v>300</v>
      </c>
      <c r="F417" s="46"/>
      <c r="G417" s="47">
        <f>F417*E417</f>
        <v>0</v>
      </c>
      <c r="H417" s="38" t="e">
        <f>G417/$G$465</f>
        <v>#DIV/0!</v>
      </c>
      <c r="I417" s="38">
        <v>8.8190137572765953E-4</v>
      </c>
      <c r="J417" s="38">
        <v>9.7989041747517723E-4</v>
      </c>
      <c r="K417" s="39">
        <v>1.0778794592226951E-3</v>
      </c>
      <c r="L417" s="40" t="e">
        <f>IF(AND(H417&gt;=I417,H417&lt;=K417),"OK","Ajustar")</f>
        <v>#DIV/0!</v>
      </c>
      <c r="M417" s="1"/>
      <c r="N417" s="1"/>
      <c r="O417" s="1"/>
      <c r="P417" s="1"/>
      <c r="Q417" s="1"/>
      <c r="R417" s="1"/>
      <c r="S417" s="1"/>
      <c r="T417" s="1"/>
      <c r="U417" s="1"/>
      <c r="V417" s="1"/>
    </row>
    <row r="418" spans="1:22" customFormat="1" ht="93.6" customHeight="1" x14ac:dyDescent="0.25">
      <c r="A418" s="1"/>
      <c r="B418" s="42"/>
      <c r="C418" s="85" t="s">
        <v>389</v>
      </c>
      <c r="D418" s="86"/>
      <c r="E418" s="86"/>
      <c r="F418" s="119"/>
      <c r="G418" s="47"/>
      <c r="H418" s="102"/>
      <c r="I418" s="102"/>
      <c r="J418" s="102"/>
      <c r="K418" s="102"/>
      <c r="L418" s="73"/>
      <c r="M418" s="1"/>
      <c r="N418" s="1"/>
      <c r="O418" s="1"/>
      <c r="P418" s="1"/>
      <c r="Q418" s="1"/>
      <c r="R418" s="1"/>
      <c r="S418" s="1"/>
      <c r="T418" s="1"/>
      <c r="U418" s="1"/>
      <c r="V418" s="1"/>
    </row>
    <row r="419" spans="1:22" customFormat="1" ht="20.100000000000001" customHeight="1" x14ac:dyDescent="0.25">
      <c r="A419" s="1"/>
      <c r="B419" s="42">
        <v>259</v>
      </c>
      <c r="C419" s="43" t="s">
        <v>390</v>
      </c>
      <c r="D419" s="45" t="s">
        <v>265</v>
      </c>
      <c r="E419" s="45">
        <v>500</v>
      </c>
      <c r="F419" s="46"/>
      <c r="G419" s="47">
        <f>F419*E419</f>
        <v>0</v>
      </c>
      <c r="H419" s="38" t="e">
        <f>G419/$G$465</f>
        <v>#DIV/0!</v>
      </c>
      <c r="I419" s="38">
        <v>2.7410872501805721E-4</v>
      </c>
      <c r="J419" s="38">
        <v>3.0456525002006354E-4</v>
      </c>
      <c r="K419" s="39">
        <v>3.3502177502206992E-4</v>
      </c>
      <c r="L419" s="40" t="e">
        <f>IF(AND(H419&gt;=I419,H419&lt;=K419),"OK","Ajustar")</f>
        <v>#DIV/0!</v>
      </c>
      <c r="M419" s="1"/>
      <c r="N419" s="1"/>
      <c r="O419" s="1"/>
      <c r="P419" s="1"/>
      <c r="Q419" s="1"/>
      <c r="R419" s="1"/>
      <c r="S419" s="1"/>
      <c r="T419" s="1"/>
      <c r="U419" s="1"/>
      <c r="V419" s="1"/>
    </row>
    <row r="420" spans="1:22" customFormat="1" ht="85.15" customHeight="1" x14ac:dyDescent="0.25">
      <c r="A420" s="1"/>
      <c r="B420" s="42"/>
      <c r="C420" s="85" t="s">
        <v>391</v>
      </c>
      <c r="D420" s="86"/>
      <c r="E420" s="86"/>
      <c r="F420" s="119"/>
      <c r="G420" s="47"/>
      <c r="H420" s="102"/>
      <c r="I420" s="102"/>
      <c r="J420" s="102"/>
      <c r="K420" s="102"/>
      <c r="L420" s="73"/>
      <c r="M420" s="1"/>
      <c r="N420" s="1"/>
      <c r="O420" s="1"/>
      <c r="P420" s="1"/>
      <c r="Q420" s="1"/>
      <c r="R420" s="1"/>
      <c r="S420" s="1"/>
      <c r="T420" s="1"/>
      <c r="U420" s="1"/>
      <c r="V420" s="1"/>
    </row>
    <row r="421" spans="1:22" customFormat="1" ht="20.100000000000001" customHeight="1" x14ac:dyDescent="0.25">
      <c r="A421" s="1"/>
      <c r="B421" s="42">
        <v>260</v>
      </c>
      <c r="C421" s="43" t="s">
        <v>392</v>
      </c>
      <c r="D421" s="45" t="s">
        <v>265</v>
      </c>
      <c r="E421" s="45">
        <v>400</v>
      </c>
      <c r="F421" s="46"/>
      <c r="G421" s="47">
        <f>F421*E421</f>
        <v>0</v>
      </c>
      <c r="H421" s="38" t="e">
        <f>G421/$G$465</f>
        <v>#DIV/0!</v>
      </c>
      <c r="I421" s="38">
        <v>5.9761440850075493E-4</v>
      </c>
      <c r="J421" s="38">
        <v>6.6401600944528323E-4</v>
      </c>
      <c r="K421" s="39">
        <v>7.3041761038981164E-4</v>
      </c>
      <c r="L421" s="40" t="e">
        <f>IF(AND(H421&gt;=I421,H421&lt;=K421),"OK","Ajustar")</f>
        <v>#DIV/0!</v>
      </c>
      <c r="M421" s="1"/>
      <c r="N421" s="1"/>
      <c r="O421" s="1"/>
      <c r="P421" s="1"/>
      <c r="Q421" s="1"/>
      <c r="R421" s="1"/>
      <c r="S421" s="1"/>
      <c r="T421" s="1"/>
      <c r="U421" s="1"/>
      <c r="V421" s="1"/>
    </row>
    <row r="422" spans="1:22" customFormat="1" ht="67.900000000000006" customHeight="1" x14ac:dyDescent="0.25">
      <c r="A422" s="1"/>
      <c r="B422" s="42"/>
      <c r="C422" s="85" t="s">
        <v>393</v>
      </c>
      <c r="D422" s="86"/>
      <c r="E422" s="86"/>
      <c r="F422" s="119"/>
      <c r="G422" s="47"/>
      <c r="H422" s="102"/>
      <c r="I422" s="102"/>
      <c r="J422" s="102"/>
      <c r="K422" s="102"/>
      <c r="L422" s="73"/>
      <c r="M422" s="1"/>
      <c r="N422" s="1"/>
      <c r="O422" s="1"/>
      <c r="P422" s="1"/>
      <c r="Q422" s="1"/>
      <c r="R422" s="1"/>
      <c r="S422" s="1"/>
      <c r="T422" s="1"/>
      <c r="U422" s="1"/>
      <c r="V422" s="1"/>
    </row>
    <row r="423" spans="1:22" customFormat="1" ht="20.100000000000001" customHeight="1" x14ac:dyDescent="0.25">
      <c r="A423" s="1"/>
      <c r="B423" s="42">
        <v>261</v>
      </c>
      <c r="C423" s="43" t="s">
        <v>394</v>
      </c>
      <c r="D423" s="45" t="s">
        <v>265</v>
      </c>
      <c r="E423" s="45">
        <v>400</v>
      </c>
      <c r="F423" s="46"/>
      <c r="G423" s="47">
        <f>F423*E423</f>
        <v>0</v>
      </c>
      <c r="H423" s="38" t="e">
        <f>G423/$G$465</f>
        <v>#DIV/0!</v>
      </c>
      <c r="I423" s="38">
        <v>6.4659990611014414E-4</v>
      </c>
      <c r="J423" s="38">
        <v>7.1844434012238235E-4</v>
      </c>
      <c r="K423" s="39">
        <v>7.9028877413462066E-4</v>
      </c>
      <c r="L423" s="40" t="e">
        <f>IF(AND(H423&gt;=I423,H423&lt;=K423),"OK","Ajustar")</f>
        <v>#DIV/0!</v>
      </c>
      <c r="M423" s="1"/>
      <c r="N423" s="1"/>
      <c r="O423" s="1"/>
      <c r="P423" s="1"/>
      <c r="Q423" s="1"/>
      <c r="R423" s="1"/>
      <c r="S423" s="1"/>
      <c r="T423" s="1"/>
      <c r="U423" s="1"/>
      <c r="V423" s="1"/>
    </row>
    <row r="424" spans="1:22" customFormat="1" ht="69" customHeight="1" x14ac:dyDescent="0.25">
      <c r="A424" s="1"/>
      <c r="B424" s="42"/>
      <c r="C424" s="85" t="s">
        <v>395</v>
      </c>
      <c r="D424" s="86"/>
      <c r="E424" s="86"/>
      <c r="F424" s="119"/>
      <c r="G424" s="47"/>
      <c r="H424" s="102"/>
      <c r="I424" s="102"/>
      <c r="J424" s="102"/>
      <c r="K424" s="102"/>
      <c r="L424" s="73"/>
      <c r="M424" s="1"/>
      <c r="N424" s="1"/>
      <c r="O424" s="1"/>
      <c r="P424" s="1"/>
      <c r="Q424" s="1"/>
      <c r="R424" s="1"/>
      <c r="S424" s="1"/>
      <c r="T424" s="1"/>
      <c r="U424" s="1"/>
      <c r="V424" s="1"/>
    </row>
    <row r="425" spans="1:22" customFormat="1" ht="20.100000000000001" customHeight="1" x14ac:dyDescent="0.25">
      <c r="A425" s="1"/>
      <c r="B425" s="42">
        <v>262</v>
      </c>
      <c r="C425" s="43" t="s">
        <v>396</v>
      </c>
      <c r="D425" s="45" t="s">
        <v>265</v>
      </c>
      <c r="E425" s="45">
        <v>400</v>
      </c>
      <c r="F425" s="46"/>
      <c r="G425" s="47">
        <f>F425*E425</f>
        <v>0</v>
      </c>
      <c r="H425" s="38" t="e">
        <f>G425/$G$465</f>
        <v>#DIV/0!</v>
      </c>
      <c r="I425" s="38">
        <v>6.1262190180018307E-4</v>
      </c>
      <c r="J425" s="38">
        <v>6.8069100200020337E-4</v>
      </c>
      <c r="K425" s="39">
        <v>7.4876010220022377E-4</v>
      </c>
      <c r="L425" s="40" t="e">
        <f>IF(AND(H425&gt;=I425,H425&lt;=K425),"OK","Ajustar")</f>
        <v>#DIV/0!</v>
      </c>
      <c r="M425" s="1"/>
      <c r="N425" s="1"/>
      <c r="O425" s="1"/>
      <c r="P425" s="1"/>
      <c r="Q425" s="1"/>
      <c r="R425" s="1"/>
      <c r="S425" s="1"/>
      <c r="T425" s="1"/>
      <c r="U425" s="1"/>
      <c r="V425" s="1"/>
    </row>
    <row r="426" spans="1:22" customFormat="1" ht="66.599999999999994" customHeight="1" x14ac:dyDescent="0.25">
      <c r="A426" s="1"/>
      <c r="B426" s="42"/>
      <c r="C426" s="85" t="s">
        <v>397</v>
      </c>
      <c r="D426" s="86"/>
      <c r="E426" s="86"/>
      <c r="F426" s="119"/>
      <c r="G426" s="47"/>
      <c r="H426" s="102"/>
      <c r="I426" s="102"/>
      <c r="J426" s="102"/>
      <c r="K426" s="102"/>
      <c r="L426" s="73"/>
      <c r="M426" s="1"/>
      <c r="N426" s="1"/>
      <c r="O426" s="1"/>
      <c r="P426" s="1"/>
      <c r="Q426" s="1"/>
      <c r="R426" s="1"/>
      <c r="S426" s="1"/>
      <c r="T426" s="1"/>
      <c r="U426" s="1"/>
      <c r="V426" s="1"/>
    </row>
    <row r="427" spans="1:22" customFormat="1" ht="31.5" customHeight="1" x14ac:dyDescent="0.25">
      <c r="A427" s="1"/>
      <c r="B427" s="42">
        <v>263</v>
      </c>
      <c r="C427" s="43" t="s">
        <v>398</v>
      </c>
      <c r="D427" s="45" t="s">
        <v>265</v>
      </c>
      <c r="E427" s="45">
        <v>30</v>
      </c>
      <c r="F427" s="46"/>
      <c r="G427" s="47">
        <f>F427*E427</f>
        <v>0</v>
      </c>
      <c r="H427" s="38" t="e">
        <f>G427/$G$465</f>
        <v>#DIV/0!</v>
      </c>
      <c r="I427" s="38">
        <v>1.4297715203181897E-2</v>
      </c>
      <c r="J427" s="38">
        <v>1.5886350225757663E-2</v>
      </c>
      <c r="K427" s="39">
        <v>1.7474985248333432E-2</v>
      </c>
      <c r="L427" s="40" t="e">
        <f>IF(AND(H427&gt;=I427,H427&lt;=K427),"OK","Ajustar")</f>
        <v>#DIV/0!</v>
      </c>
      <c r="M427" s="1"/>
      <c r="N427" s="1"/>
      <c r="O427" s="1"/>
      <c r="P427" s="1"/>
      <c r="Q427" s="1"/>
      <c r="R427" s="1"/>
      <c r="S427" s="1"/>
      <c r="T427" s="1"/>
      <c r="U427" s="1"/>
      <c r="V427" s="1"/>
    </row>
    <row r="428" spans="1:22" customFormat="1" ht="87.6" customHeight="1" x14ac:dyDescent="0.25">
      <c r="A428" s="1"/>
      <c r="B428" s="42"/>
      <c r="C428" s="85" t="s">
        <v>399</v>
      </c>
      <c r="D428" s="86"/>
      <c r="E428" s="86"/>
      <c r="F428" s="119"/>
      <c r="G428" s="47"/>
      <c r="H428" s="102"/>
      <c r="I428" s="102"/>
      <c r="J428" s="102"/>
      <c r="K428" s="102"/>
      <c r="L428" s="73"/>
      <c r="M428" s="1"/>
      <c r="N428" s="1"/>
      <c r="O428" s="1"/>
      <c r="P428" s="1"/>
      <c r="Q428" s="1"/>
      <c r="R428" s="1"/>
      <c r="S428" s="1"/>
      <c r="T428" s="1"/>
      <c r="U428" s="1"/>
      <c r="V428" s="1"/>
    </row>
    <row r="429" spans="1:22" customFormat="1" ht="20.100000000000001" customHeight="1" x14ac:dyDescent="0.25">
      <c r="A429" s="1"/>
      <c r="B429" s="42">
        <v>264</v>
      </c>
      <c r="C429" s="43" t="s">
        <v>400</v>
      </c>
      <c r="D429" s="45" t="s">
        <v>265</v>
      </c>
      <c r="E429" s="45">
        <v>15</v>
      </c>
      <c r="F429" s="46"/>
      <c r="G429" s="47">
        <f>F429*E429</f>
        <v>0</v>
      </c>
      <c r="H429" s="38" t="e">
        <f>G429/$G$465</f>
        <v>#DIV/0!</v>
      </c>
      <c r="I429" s="38">
        <v>7.5472188425610978E-3</v>
      </c>
      <c r="J429" s="38">
        <v>8.3857987139567755E-3</v>
      </c>
      <c r="K429" s="39">
        <v>9.2243785853524541E-3</v>
      </c>
      <c r="L429" s="40" t="e">
        <f>IF(AND(H429&gt;=I429,H429&lt;=K429),"OK","Ajustar")</f>
        <v>#DIV/0!</v>
      </c>
      <c r="M429" s="1"/>
      <c r="N429" s="1"/>
      <c r="O429" s="1"/>
      <c r="P429" s="1"/>
      <c r="Q429" s="1"/>
      <c r="R429" s="1"/>
      <c r="S429" s="1"/>
      <c r="T429" s="1"/>
      <c r="U429" s="1"/>
      <c r="V429" s="1"/>
    </row>
    <row r="430" spans="1:22" customFormat="1" ht="102" customHeight="1" x14ac:dyDescent="0.25">
      <c r="A430" s="1"/>
      <c r="B430" s="42"/>
      <c r="C430" s="85" t="s">
        <v>401</v>
      </c>
      <c r="D430" s="86"/>
      <c r="E430" s="86"/>
      <c r="F430" s="119"/>
      <c r="G430" s="97"/>
      <c r="H430" s="102"/>
      <c r="I430" s="102"/>
      <c r="J430" s="102"/>
      <c r="K430" s="102"/>
      <c r="L430" s="73"/>
      <c r="M430" s="1"/>
      <c r="N430" s="1"/>
      <c r="O430" s="1"/>
      <c r="P430" s="1"/>
      <c r="Q430" s="1"/>
      <c r="R430" s="1"/>
      <c r="S430" s="1"/>
      <c r="T430" s="1"/>
      <c r="U430" s="1"/>
      <c r="V430" s="1"/>
    </row>
    <row r="431" spans="1:22" customFormat="1" ht="20.100000000000001" customHeight="1" x14ac:dyDescent="0.25">
      <c r="A431" s="1"/>
      <c r="B431" s="42">
        <v>265</v>
      </c>
      <c r="C431" s="43" t="s">
        <v>402</v>
      </c>
      <c r="D431" s="45" t="s">
        <v>265</v>
      </c>
      <c r="E431" s="45">
        <v>3</v>
      </c>
      <c r="F431" s="46"/>
      <c r="G431" s="74">
        <f>F431*E431</f>
        <v>0</v>
      </c>
      <c r="H431" s="38" t="e">
        <f>G431/$G$465</f>
        <v>#DIV/0!</v>
      </c>
      <c r="I431" s="38">
        <v>3.0083592282511111E-2</v>
      </c>
      <c r="J431" s="38">
        <v>3.3426213647234568E-2</v>
      </c>
      <c r="K431" s="39">
        <v>3.6768835011958025E-2</v>
      </c>
      <c r="L431" s="40" t="e">
        <f>IF(AND(H431&gt;=I431,H431&lt;=K431),"OK","Ajustar")</f>
        <v>#DIV/0!</v>
      </c>
      <c r="M431" s="1"/>
      <c r="N431" s="1"/>
      <c r="O431" s="1"/>
      <c r="P431" s="1"/>
      <c r="Q431" s="1"/>
      <c r="R431" s="1"/>
      <c r="S431" s="1"/>
      <c r="T431" s="1"/>
      <c r="U431" s="1"/>
      <c r="V431" s="1"/>
    </row>
    <row r="432" spans="1:22" customFormat="1" ht="204" customHeight="1" x14ac:dyDescent="0.25">
      <c r="A432" s="1"/>
      <c r="B432" s="52"/>
      <c r="C432" s="75" t="s">
        <v>403</v>
      </c>
      <c r="D432" s="110"/>
      <c r="E432" s="110"/>
      <c r="F432" s="107"/>
      <c r="G432" s="78"/>
      <c r="H432" s="102"/>
      <c r="I432" s="102"/>
      <c r="J432" s="102"/>
      <c r="K432" s="102"/>
      <c r="L432" s="73"/>
      <c r="M432" s="1"/>
      <c r="N432" s="1"/>
      <c r="O432" s="1"/>
      <c r="P432" s="1"/>
      <c r="Q432" s="1"/>
      <c r="R432" s="1"/>
      <c r="S432" s="1"/>
      <c r="T432" s="1"/>
      <c r="U432" s="1"/>
      <c r="V432" s="1"/>
    </row>
    <row r="433" spans="1:22" customFormat="1" ht="133.15" customHeight="1" x14ac:dyDescent="0.25">
      <c r="A433" s="1"/>
      <c r="B433" s="63"/>
      <c r="C433" s="79"/>
      <c r="D433" s="112"/>
      <c r="E433" s="112"/>
      <c r="F433" s="109"/>
      <c r="G433" s="82"/>
      <c r="H433" s="102"/>
      <c r="I433" s="102"/>
      <c r="J433" s="102"/>
      <c r="K433" s="102"/>
      <c r="L433" s="73"/>
      <c r="M433" s="1"/>
      <c r="N433" s="1"/>
      <c r="O433" s="1"/>
      <c r="P433" s="1"/>
      <c r="Q433" s="1"/>
      <c r="R433" s="1"/>
      <c r="S433" s="1"/>
      <c r="T433" s="1"/>
      <c r="U433" s="1"/>
      <c r="V433" s="1"/>
    </row>
    <row r="434" spans="1:22" customFormat="1" ht="20.100000000000001" customHeight="1" x14ac:dyDescent="0.25">
      <c r="A434" s="1"/>
      <c r="B434" s="42">
        <v>266</v>
      </c>
      <c r="C434" s="43" t="s">
        <v>404</v>
      </c>
      <c r="D434" s="45" t="s">
        <v>265</v>
      </c>
      <c r="E434" s="45">
        <v>10</v>
      </c>
      <c r="F434" s="46"/>
      <c r="G434" s="83">
        <f>F434*E434</f>
        <v>0</v>
      </c>
      <c r="H434" s="38" t="e">
        <f>G434/$G$465</f>
        <v>#DIV/0!</v>
      </c>
      <c r="I434" s="38">
        <v>2.7142724545230184E-2</v>
      </c>
      <c r="J434" s="38">
        <v>3.0158582828033537E-2</v>
      </c>
      <c r="K434" s="39">
        <v>3.3174441110836894E-2</v>
      </c>
      <c r="L434" s="40" t="e">
        <f>IF(AND(H434&gt;=I434,H434&lt;=K434),"OK","Ajustar")</f>
        <v>#DIV/0!</v>
      </c>
      <c r="M434" s="1"/>
      <c r="N434" s="1"/>
      <c r="O434" s="1"/>
      <c r="P434" s="1"/>
      <c r="Q434" s="1"/>
      <c r="R434" s="1"/>
      <c r="S434" s="1"/>
      <c r="T434" s="1"/>
      <c r="U434" s="1"/>
      <c r="V434" s="1"/>
    </row>
    <row r="435" spans="1:22" customFormat="1" ht="340.15" customHeight="1" x14ac:dyDescent="0.25">
      <c r="A435" s="1"/>
      <c r="B435" s="52"/>
      <c r="C435" s="75" t="s">
        <v>405</v>
      </c>
      <c r="D435" s="110"/>
      <c r="E435" s="110"/>
      <c r="F435" s="107"/>
      <c r="G435" s="78"/>
      <c r="H435" s="102"/>
      <c r="I435" s="102"/>
      <c r="J435" s="102"/>
      <c r="K435" s="102"/>
      <c r="L435" s="73"/>
      <c r="M435" s="1"/>
      <c r="N435" s="1"/>
      <c r="O435" s="1"/>
      <c r="P435" s="1"/>
      <c r="Q435" s="1"/>
      <c r="R435" s="1"/>
      <c r="S435" s="1"/>
      <c r="T435" s="1"/>
      <c r="U435" s="1"/>
      <c r="V435" s="1"/>
    </row>
    <row r="436" spans="1:22" customFormat="1" ht="300" customHeight="1" x14ac:dyDescent="0.25">
      <c r="A436" s="1"/>
      <c r="B436" s="58"/>
      <c r="C436" s="103"/>
      <c r="D436" s="111"/>
      <c r="E436" s="111"/>
      <c r="F436" s="108"/>
      <c r="G436" s="106"/>
      <c r="H436" s="102"/>
      <c r="I436" s="102"/>
      <c r="J436" s="102"/>
      <c r="K436" s="102"/>
      <c r="L436" s="73"/>
      <c r="M436" s="1"/>
      <c r="N436" s="1"/>
      <c r="O436" s="1"/>
      <c r="P436" s="1"/>
      <c r="Q436" s="1"/>
      <c r="R436" s="1"/>
      <c r="S436" s="1"/>
      <c r="T436" s="1"/>
      <c r="U436" s="1"/>
      <c r="V436" s="1"/>
    </row>
    <row r="437" spans="1:22" customFormat="1" ht="264" customHeight="1" x14ac:dyDescent="0.25">
      <c r="A437" s="1"/>
      <c r="B437" s="63"/>
      <c r="C437" s="79"/>
      <c r="D437" s="112"/>
      <c r="E437" s="112"/>
      <c r="F437" s="109"/>
      <c r="G437" s="82"/>
      <c r="H437" s="102"/>
      <c r="I437" s="102"/>
      <c r="J437" s="102"/>
      <c r="K437" s="102"/>
      <c r="L437" s="73"/>
      <c r="M437" s="1"/>
      <c r="N437" s="1"/>
      <c r="O437" s="1"/>
      <c r="P437" s="1"/>
      <c r="Q437" s="1"/>
      <c r="R437" s="1"/>
      <c r="S437" s="1"/>
      <c r="T437" s="1"/>
      <c r="U437" s="1"/>
      <c r="V437" s="1"/>
    </row>
    <row r="438" spans="1:22" customFormat="1" ht="20.100000000000001" customHeight="1" x14ac:dyDescent="0.25">
      <c r="A438" s="1"/>
      <c r="B438" s="42">
        <v>267</v>
      </c>
      <c r="C438" s="43" t="s">
        <v>406</v>
      </c>
      <c r="D438" s="45" t="s">
        <v>265</v>
      </c>
      <c r="E438" s="45">
        <v>20</v>
      </c>
      <c r="F438" s="46"/>
      <c r="G438" s="83">
        <f>F438*E438</f>
        <v>0</v>
      </c>
      <c r="H438" s="38" t="e">
        <f>G438/$G$465</f>
        <v>#DIV/0!</v>
      </c>
      <c r="I438" s="38">
        <v>9.7752961570185121E-3</v>
      </c>
      <c r="J438" s="38">
        <v>1.0861440174465014E-2</v>
      </c>
      <c r="K438" s="39">
        <v>1.1947584191911515E-2</v>
      </c>
      <c r="L438" s="40" t="e">
        <f>IF(AND(H438&gt;=I438,H438&lt;=K438),"OK","Ajustar")</f>
        <v>#DIV/0!</v>
      </c>
      <c r="M438" s="1"/>
      <c r="N438" s="1"/>
      <c r="O438" s="1"/>
      <c r="P438" s="1"/>
      <c r="Q438" s="1"/>
      <c r="R438" s="1"/>
      <c r="S438" s="1"/>
      <c r="T438" s="1"/>
      <c r="U438" s="1"/>
      <c r="V438" s="1"/>
    </row>
    <row r="439" spans="1:22" customFormat="1" ht="263.45" customHeight="1" x14ac:dyDescent="0.25">
      <c r="A439" s="1"/>
      <c r="B439" s="52"/>
      <c r="C439" s="75" t="s">
        <v>407</v>
      </c>
      <c r="D439" s="110"/>
      <c r="E439" s="110"/>
      <c r="F439" s="107"/>
      <c r="G439" s="78"/>
      <c r="H439" s="102"/>
      <c r="I439" s="102"/>
      <c r="J439" s="102"/>
      <c r="K439" s="102"/>
      <c r="L439" s="73"/>
      <c r="M439" s="1"/>
      <c r="N439" s="1"/>
      <c r="O439" s="1"/>
      <c r="P439" s="1"/>
      <c r="Q439" s="1"/>
      <c r="R439" s="1"/>
      <c r="S439" s="1"/>
      <c r="T439" s="1"/>
      <c r="U439" s="1"/>
      <c r="V439" s="1"/>
    </row>
    <row r="440" spans="1:22" customFormat="1" ht="388.15" customHeight="1" x14ac:dyDescent="0.25">
      <c r="A440" s="1"/>
      <c r="B440" s="58"/>
      <c r="C440" s="103"/>
      <c r="D440" s="111"/>
      <c r="E440" s="111"/>
      <c r="F440" s="108"/>
      <c r="G440" s="106"/>
      <c r="H440" s="102"/>
      <c r="I440" s="102"/>
      <c r="J440" s="102"/>
      <c r="K440" s="102"/>
      <c r="L440" s="73"/>
      <c r="M440" s="1"/>
      <c r="N440" s="1"/>
      <c r="O440" s="1"/>
      <c r="P440" s="1"/>
      <c r="Q440" s="1"/>
      <c r="R440" s="1"/>
      <c r="S440" s="1"/>
      <c r="T440" s="1"/>
      <c r="U440" s="1"/>
      <c r="V440" s="1"/>
    </row>
    <row r="441" spans="1:22" customFormat="1" ht="187.15" customHeight="1" x14ac:dyDescent="0.25">
      <c r="A441" s="1"/>
      <c r="B441" s="63"/>
      <c r="C441" s="79"/>
      <c r="D441" s="112"/>
      <c r="E441" s="112"/>
      <c r="F441" s="109"/>
      <c r="G441" s="82"/>
      <c r="H441" s="102"/>
      <c r="I441" s="102"/>
      <c r="J441" s="102"/>
      <c r="K441" s="102"/>
      <c r="L441" s="73"/>
      <c r="M441" s="1"/>
      <c r="N441" s="1"/>
      <c r="O441" s="1"/>
      <c r="P441" s="1"/>
      <c r="Q441" s="1"/>
      <c r="R441" s="1"/>
      <c r="S441" s="1"/>
      <c r="T441" s="1"/>
      <c r="U441" s="1"/>
      <c r="V441" s="1"/>
    </row>
    <row r="442" spans="1:22" customFormat="1" ht="20.100000000000001" customHeight="1" x14ac:dyDescent="0.25">
      <c r="A442" s="1"/>
      <c r="B442" s="42">
        <v>268</v>
      </c>
      <c r="C442" s="43" t="s">
        <v>408</v>
      </c>
      <c r="D442" s="45" t="s">
        <v>265</v>
      </c>
      <c r="E442" s="45">
        <v>4</v>
      </c>
      <c r="F442" s="46"/>
      <c r="G442" s="82">
        <f>F442*E442</f>
        <v>0</v>
      </c>
      <c r="H442" s="38" t="e">
        <f>G442/$G$465</f>
        <v>#DIV/0!</v>
      </c>
      <c r="I442" s="38">
        <v>2.7343815210316997E-3</v>
      </c>
      <c r="J442" s="38">
        <v>3.038201690035222E-3</v>
      </c>
      <c r="K442" s="39">
        <v>3.3420218590387444E-3</v>
      </c>
      <c r="L442" s="40" t="e">
        <f>IF(AND(H442&gt;=I442,H442&lt;=K442),"OK","Ajustar")</f>
        <v>#DIV/0!</v>
      </c>
      <c r="M442" s="1"/>
      <c r="N442" s="1"/>
      <c r="O442" s="1"/>
      <c r="P442" s="1"/>
      <c r="Q442" s="1"/>
      <c r="R442" s="1"/>
      <c r="S442" s="1"/>
      <c r="T442" s="1"/>
      <c r="U442" s="1"/>
      <c r="V442" s="1"/>
    </row>
    <row r="443" spans="1:22" customFormat="1" ht="243.6" customHeight="1" x14ac:dyDescent="0.25">
      <c r="A443" s="1"/>
      <c r="B443" s="52"/>
      <c r="C443" s="75" t="s">
        <v>409</v>
      </c>
      <c r="D443" s="110"/>
      <c r="E443" s="110"/>
      <c r="F443" s="107"/>
      <c r="G443" s="78"/>
      <c r="H443" s="102"/>
      <c r="I443" s="102"/>
      <c r="J443" s="102"/>
      <c r="K443" s="102"/>
      <c r="L443" s="73"/>
      <c r="M443" s="1"/>
      <c r="N443" s="1"/>
      <c r="O443" s="1"/>
      <c r="P443" s="1"/>
      <c r="Q443" s="1"/>
      <c r="R443" s="1"/>
      <c r="S443" s="1"/>
      <c r="T443" s="1"/>
      <c r="U443" s="1"/>
      <c r="V443" s="1"/>
    </row>
    <row r="444" spans="1:22" customFormat="1" ht="409.15" customHeight="1" x14ac:dyDescent="0.25">
      <c r="A444" s="1"/>
      <c r="B444" s="58"/>
      <c r="C444" s="103"/>
      <c r="D444" s="111"/>
      <c r="E444" s="111"/>
      <c r="F444" s="108"/>
      <c r="G444" s="106"/>
      <c r="H444" s="102"/>
      <c r="I444" s="102"/>
      <c r="J444" s="102"/>
      <c r="K444" s="102"/>
      <c r="L444" s="73"/>
      <c r="M444" s="1"/>
      <c r="N444" s="1"/>
      <c r="O444" s="1"/>
      <c r="P444" s="1"/>
      <c r="Q444" s="1"/>
      <c r="R444" s="1"/>
      <c r="S444" s="1"/>
      <c r="T444" s="1"/>
      <c r="U444" s="1"/>
      <c r="V444" s="1"/>
    </row>
    <row r="445" spans="1:22" customFormat="1" ht="409.15" customHeight="1" x14ac:dyDescent="0.25">
      <c r="A445" s="1"/>
      <c r="B445" s="58"/>
      <c r="C445" s="103"/>
      <c r="D445" s="111"/>
      <c r="E445" s="111"/>
      <c r="F445" s="108"/>
      <c r="G445" s="106"/>
      <c r="H445" s="102"/>
      <c r="I445" s="102"/>
      <c r="J445" s="102"/>
      <c r="K445" s="102"/>
      <c r="L445" s="73"/>
      <c r="M445" s="1"/>
      <c r="N445" s="1"/>
      <c r="O445" s="1"/>
      <c r="P445" s="1"/>
      <c r="Q445" s="1"/>
      <c r="R445" s="1"/>
      <c r="S445" s="1"/>
      <c r="T445" s="1"/>
      <c r="U445" s="1"/>
      <c r="V445" s="1"/>
    </row>
    <row r="446" spans="1:22" customFormat="1" ht="409.15" customHeight="1" x14ac:dyDescent="0.25">
      <c r="A446" s="1"/>
      <c r="B446" s="63"/>
      <c r="C446" s="79"/>
      <c r="D446" s="112"/>
      <c r="E446" s="112"/>
      <c r="F446" s="109"/>
      <c r="G446" s="106"/>
      <c r="H446" s="102"/>
      <c r="I446" s="102"/>
      <c r="J446" s="102"/>
      <c r="K446" s="102"/>
      <c r="L446" s="73"/>
      <c r="M446" s="1"/>
      <c r="N446" s="1"/>
      <c r="O446" s="1"/>
      <c r="P446" s="1"/>
      <c r="Q446" s="1"/>
      <c r="R446" s="1"/>
      <c r="S446" s="1"/>
      <c r="T446" s="1"/>
      <c r="U446" s="1"/>
      <c r="V446" s="1"/>
    </row>
    <row r="447" spans="1:22" customFormat="1" ht="20.100000000000001" customHeight="1" x14ac:dyDescent="0.25">
      <c r="A447" s="1"/>
      <c r="B447" s="42">
        <v>269</v>
      </c>
      <c r="C447" s="43" t="s">
        <v>410</v>
      </c>
      <c r="D447" s="45" t="s">
        <v>265</v>
      </c>
      <c r="E447" s="45">
        <v>64</v>
      </c>
      <c r="F447" s="46"/>
      <c r="G447" s="97">
        <f>F447*E447</f>
        <v>0</v>
      </c>
      <c r="H447" s="38" t="e">
        <f>G447/$G$465</f>
        <v>#DIV/0!</v>
      </c>
      <c r="I447" s="38">
        <v>2.2856485924866544E-2</v>
      </c>
      <c r="J447" s="38">
        <v>2.5396095472073936E-2</v>
      </c>
      <c r="K447" s="39">
        <v>2.7935705019281332E-2</v>
      </c>
      <c r="L447" s="40" t="e">
        <f>IF(AND(H447&gt;=I447,H447&lt;=K447),"OK","Ajustar")</f>
        <v>#DIV/0!</v>
      </c>
      <c r="M447" s="1"/>
      <c r="N447" s="1"/>
      <c r="O447" s="1"/>
      <c r="P447" s="1"/>
      <c r="Q447" s="1"/>
      <c r="R447" s="1"/>
      <c r="S447" s="1"/>
      <c r="T447" s="1"/>
      <c r="U447" s="1"/>
      <c r="V447" s="1"/>
    </row>
    <row r="448" spans="1:22" customFormat="1" ht="75" customHeight="1" x14ac:dyDescent="0.25">
      <c r="A448" s="1"/>
      <c r="B448" s="42"/>
      <c r="C448" s="85" t="s">
        <v>411</v>
      </c>
      <c r="D448" s="86"/>
      <c r="E448" s="86"/>
      <c r="F448" s="46"/>
      <c r="G448" s="97"/>
      <c r="H448" s="102"/>
      <c r="I448" s="102"/>
      <c r="J448" s="102"/>
      <c r="K448" s="102"/>
      <c r="L448" s="73"/>
      <c r="M448" s="1"/>
      <c r="N448" s="1"/>
      <c r="O448" s="1"/>
      <c r="P448" s="1"/>
      <c r="Q448" s="1"/>
      <c r="R448" s="1"/>
      <c r="S448" s="1"/>
      <c r="T448" s="1"/>
      <c r="U448" s="1"/>
      <c r="V448" s="1"/>
    </row>
    <row r="449" spans="1:22" customFormat="1" ht="20.100000000000001" customHeight="1" x14ac:dyDescent="0.25">
      <c r="A449" s="1"/>
      <c r="B449" s="42">
        <v>270</v>
      </c>
      <c r="C449" s="43" t="s">
        <v>412</v>
      </c>
      <c r="D449" s="45" t="s">
        <v>265</v>
      </c>
      <c r="E449" s="45">
        <v>4</v>
      </c>
      <c r="F449" s="46"/>
      <c r="G449" s="97">
        <f>F449*E449</f>
        <v>0</v>
      </c>
      <c r="H449" s="38" t="e">
        <f>G449/$G$465</f>
        <v>#DIV/0!</v>
      </c>
      <c r="I449" s="38">
        <v>1.5996493604610962E-3</v>
      </c>
      <c r="J449" s="38">
        <v>1.7773881782901068E-3</v>
      </c>
      <c r="K449" s="39">
        <v>1.9551269961191175E-3</v>
      </c>
      <c r="L449" s="40" t="e">
        <f>IF(AND(H449&gt;=I449,H449&lt;=K449),"OK","Ajustar")</f>
        <v>#DIV/0!</v>
      </c>
      <c r="M449" s="1"/>
      <c r="N449" s="1"/>
      <c r="O449" s="1"/>
      <c r="P449" s="1"/>
      <c r="Q449" s="1"/>
      <c r="R449" s="1"/>
      <c r="S449" s="1"/>
      <c r="T449" s="1"/>
      <c r="U449" s="1"/>
      <c r="V449" s="1"/>
    </row>
    <row r="450" spans="1:22" customFormat="1" ht="81.599999999999994" customHeight="1" x14ac:dyDescent="0.25">
      <c r="A450" s="1"/>
      <c r="B450" s="42"/>
      <c r="C450" s="85" t="s">
        <v>413</v>
      </c>
      <c r="D450" s="86"/>
      <c r="E450" s="86"/>
      <c r="F450" s="46"/>
      <c r="G450" s="97"/>
      <c r="H450" s="102"/>
      <c r="I450" s="102"/>
      <c r="J450" s="102"/>
      <c r="K450" s="102"/>
      <c r="L450" s="73"/>
      <c r="M450" s="1"/>
      <c r="N450" s="1"/>
      <c r="O450" s="1"/>
      <c r="P450" s="1"/>
      <c r="Q450" s="1"/>
      <c r="R450" s="1"/>
      <c r="S450" s="1"/>
      <c r="T450" s="1"/>
      <c r="U450" s="1"/>
      <c r="V450" s="1"/>
    </row>
    <row r="451" spans="1:22" customFormat="1" ht="20.100000000000001" customHeight="1" x14ac:dyDescent="0.25">
      <c r="A451" s="1"/>
      <c r="B451" s="42">
        <v>271</v>
      </c>
      <c r="C451" s="43" t="s">
        <v>414</v>
      </c>
      <c r="D451" s="45" t="s">
        <v>265</v>
      </c>
      <c r="E451" s="45">
        <v>40</v>
      </c>
      <c r="F451" s="46"/>
      <c r="G451" s="97">
        <f>F451*E451</f>
        <v>0</v>
      </c>
      <c r="H451" s="38" t="e">
        <f>G451/$G$465</f>
        <v>#DIV/0!</v>
      </c>
      <c r="I451" s="38">
        <v>1.3085537988715071E-2</v>
      </c>
      <c r="J451" s="38">
        <v>1.4539486654127857E-2</v>
      </c>
      <c r="K451" s="39">
        <v>1.5993435319540644E-2</v>
      </c>
      <c r="L451" s="40" t="e">
        <f>IF(AND(H451&gt;=I451,H451&lt;=K451),"OK","Ajustar")</f>
        <v>#DIV/0!</v>
      </c>
      <c r="M451" s="1"/>
      <c r="N451" s="1"/>
      <c r="O451" s="1"/>
      <c r="P451" s="1"/>
      <c r="Q451" s="1"/>
      <c r="R451" s="1"/>
      <c r="S451" s="1"/>
      <c r="T451" s="1"/>
      <c r="U451" s="1"/>
      <c r="V451" s="1"/>
    </row>
    <row r="452" spans="1:22" customFormat="1" ht="320.45" customHeight="1" x14ac:dyDescent="0.25">
      <c r="A452" s="1"/>
      <c r="B452" s="42"/>
      <c r="C452" s="85" t="s">
        <v>415</v>
      </c>
      <c r="D452" s="86"/>
      <c r="E452" s="86"/>
      <c r="F452" s="46"/>
      <c r="G452" s="97"/>
      <c r="H452" s="102"/>
      <c r="I452" s="102"/>
      <c r="J452" s="102"/>
      <c r="K452" s="102"/>
      <c r="L452" s="73"/>
      <c r="M452" s="1"/>
      <c r="N452" s="1"/>
      <c r="O452" s="1"/>
      <c r="P452" s="1"/>
      <c r="Q452" s="1"/>
      <c r="R452" s="1"/>
      <c r="S452" s="1"/>
      <c r="T452" s="1"/>
      <c r="U452" s="1"/>
      <c r="V452" s="1"/>
    </row>
    <row r="453" spans="1:22" customFormat="1" ht="30" customHeight="1" x14ac:dyDescent="0.25">
      <c r="A453" s="1"/>
      <c r="B453" s="120">
        <v>2</v>
      </c>
      <c r="C453" s="35" t="s">
        <v>416</v>
      </c>
      <c r="D453" s="35"/>
      <c r="E453" s="35"/>
      <c r="F453" s="36"/>
      <c r="G453" s="37">
        <f>SUM(G454:G463)</f>
        <v>0</v>
      </c>
      <c r="H453" s="38" t="e">
        <f>G453/$G$465</f>
        <v>#DIV/0!</v>
      </c>
      <c r="I453" s="38">
        <v>0.34571315451497819</v>
      </c>
      <c r="J453" s="38">
        <v>0.38412572723886468</v>
      </c>
      <c r="K453" s="39">
        <v>0.42253829996275116</v>
      </c>
      <c r="L453" s="40" t="e">
        <f t="shared" ref="L453:L463" si="15">IF(AND(H453&gt;=I453,H453&lt;=K453),"OK","Ajustar")</f>
        <v>#DIV/0!</v>
      </c>
      <c r="M453" s="1"/>
      <c r="N453" s="1"/>
      <c r="O453" s="1"/>
      <c r="P453" s="1"/>
      <c r="Q453" s="1"/>
      <c r="R453" s="1"/>
      <c r="S453" s="1"/>
      <c r="T453" s="1"/>
      <c r="U453" s="1"/>
      <c r="V453" s="1"/>
    </row>
    <row r="454" spans="1:22" customFormat="1" ht="20.100000000000001" customHeight="1" x14ac:dyDescent="0.25">
      <c r="A454" s="1"/>
      <c r="B454" s="42">
        <v>272</v>
      </c>
      <c r="C454" s="121" t="s">
        <v>417</v>
      </c>
      <c r="D454" s="122" t="s">
        <v>418</v>
      </c>
      <c r="E454" s="123">
        <v>4224</v>
      </c>
      <c r="F454" s="124"/>
      <c r="G454" s="97">
        <f t="shared" ref="G454:G463" si="16">F454*E454</f>
        <v>0</v>
      </c>
      <c r="H454" s="38" t="e">
        <f t="shared" ref="H454:H463" si="17">G454/$G$465</f>
        <v>#DIV/0!</v>
      </c>
      <c r="I454" s="38">
        <v>5.4194202231849758E-2</v>
      </c>
      <c r="J454" s="38">
        <v>6.0215780257610839E-2</v>
      </c>
      <c r="K454" s="39">
        <v>6.6237358283371933E-2</v>
      </c>
      <c r="L454" s="40" t="e">
        <f t="shared" si="15"/>
        <v>#DIV/0!</v>
      </c>
      <c r="M454" s="1"/>
      <c r="N454" s="1"/>
      <c r="O454" s="1"/>
      <c r="P454" s="1"/>
      <c r="Q454" s="1"/>
      <c r="R454" s="1"/>
      <c r="S454" s="1"/>
      <c r="T454" s="1"/>
      <c r="U454" s="1"/>
      <c r="V454" s="1"/>
    </row>
    <row r="455" spans="1:22" customFormat="1" ht="20.100000000000001" customHeight="1" x14ac:dyDescent="0.25">
      <c r="A455" s="1"/>
      <c r="B455" s="42">
        <v>273</v>
      </c>
      <c r="C455" s="121" t="s">
        <v>419</v>
      </c>
      <c r="D455" s="122" t="s">
        <v>418</v>
      </c>
      <c r="E455" s="123">
        <v>16896</v>
      </c>
      <c r="F455" s="124"/>
      <c r="G455" s="97">
        <f t="shared" si="16"/>
        <v>0</v>
      </c>
      <c r="H455" s="38" t="e">
        <f t="shared" si="17"/>
        <v>#DIV/0!</v>
      </c>
      <c r="I455" s="38">
        <v>0.12316168558198498</v>
      </c>
      <c r="J455" s="38">
        <v>0.13684631731331665</v>
      </c>
      <c r="K455" s="39">
        <v>0.15053094904464831</v>
      </c>
      <c r="L455" s="40" t="e">
        <f t="shared" si="15"/>
        <v>#DIV/0!</v>
      </c>
      <c r="M455" s="1"/>
      <c r="N455" s="1"/>
      <c r="O455" s="1"/>
      <c r="P455" s="1"/>
      <c r="Q455" s="1"/>
      <c r="R455" s="1"/>
      <c r="S455" s="1"/>
      <c r="T455" s="1"/>
      <c r="U455" s="1"/>
      <c r="V455" s="1"/>
    </row>
    <row r="456" spans="1:22" customFormat="1" ht="20.100000000000001" customHeight="1" x14ac:dyDescent="0.25">
      <c r="A456" s="1"/>
      <c r="B456" s="42">
        <v>274</v>
      </c>
      <c r="C456" s="121" t="s">
        <v>420</v>
      </c>
      <c r="D456" s="122" t="s">
        <v>418</v>
      </c>
      <c r="E456" s="123">
        <v>1000</v>
      </c>
      <c r="F456" s="124"/>
      <c r="G456" s="97">
        <f t="shared" si="16"/>
        <v>0</v>
      </c>
      <c r="H456" s="38" t="e">
        <f t="shared" si="17"/>
        <v>#DIV/0!</v>
      </c>
      <c r="I456" s="38">
        <v>7.9966875822224219E-3</v>
      </c>
      <c r="J456" s="38">
        <v>8.8852084246915791E-3</v>
      </c>
      <c r="K456" s="39">
        <v>9.7737292671607381E-3</v>
      </c>
      <c r="L456" s="40" t="e">
        <f t="shared" si="15"/>
        <v>#DIV/0!</v>
      </c>
      <c r="M456" s="1"/>
      <c r="N456" s="1"/>
      <c r="O456" s="1"/>
      <c r="P456" s="1"/>
      <c r="Q456" s="1"/>
      <c r="R456" s="1"/>
      <c r="S456" s="1"/>
      <c r="T456" s="1"/>
      <c r="U456" s="1"/>
      <c r="V456" s="1"/>
    </row>
    <row r="457" spans="1:22" customFormat="1" ht="20.100000000000001" customHeight="1" x14ac:dyDescent="0.25">
      <c r="A457" s="1"/>
      <c r="B457" s="42">
        <v>275</v>
      </c>
      <c r="C457" s="121" t="s">
        <v>421</v>
      </c>
      <c r="D457" s="122" t="s">
        <v>418</v>
      </c>
      <c r="E457" s="123">
        <v>3000</v>
      </c>
      <c r="F457" s="124"/>
      <c r="G457" s="97">
        <f t="shared" si="16"/>
        <v>0</v>
      </c>
      <c r="H457" s="38" t="e">
        <f t="shared" si="17"/>
        <v>#DIV/0!</v>
      </c>
      <c r="I457" s="38">
        <v>2.2127796329758597E-2</v>
      </c>
      <c r="J457" s="38">
        <v>2.458644036639844E-2</v>
      </c>
      <c r="K457" s="39">
        <v>2.7045084403038287E-2</v>
      </c>
      <c r="L457" s="40" t="e">
        <f t="shared" si="15"/>
        <v>#DIV/0!</v>
      </c>
      <c r="M457" s="1"/>
      <c r="N457" s="1"/>
      <c r="O457" s="1"/>
      <c r="P457" s="1"/>
      <c r="Q457" s="1"/>
      <c r="R457" s="1"/>
      <c r="S457" s="1"/>
      <c r="T457" s="1"/>
      <c r="U457" s="1"/>
      <c r="V457" s="1"/>
    </row>
    <row r="458" spans="1:22" customFormat="1" ht="20.100000000000001" customHeight="1" x14ac:dyDescent="0.25">
      <c r="A458" s="1"/>
      <c r="B458" s="42">
        <v>276</v>
      </c>
      <c r="C458" s="121" t="s">
        <v>422</v>
      </c>
      <c r="D458" s="122" t="s">
        <v>418</v>
      </c>
      <c r="E458" s="123">
        <v>4000</v>
      </c>
      <c r="F458" s="124"/>
      <c r="G458" s="97">
        <f t="shared" si="16"/>
        <v>0</v>
      </c>
      <c r="H458" s="38" t="e">
        <f t="shared" si="17"/>
        <v>#DIV/0!</v>
      </c>
      <c r="I458" s="38">
        <v>2.8811824527821366E-2</v>
      </c>
      <c r="J458" s="38">
        <v>3.2013138364245963E-2</v>
      </c>
      <c r="K458" s="39">
        <v>3.5214452200670564E-2</v>
      </c>
      <c r="L458" s="40" t="e">
        <f t="shared" si="15"/>
        <v>#DIV/0!</v>
      </c>
      <c r="M458" s="1"/>
      <c r="N458" s="1"/>
      <c r="O458" s="1"/>
      <c r="P458" s="1"/>
      <c r="Q458" s="1"/>
      <c r="R458" s="1"/>
      <c r="S458" s="1"/>
      <c r="T458" s="1"/>
      <c r="U458" s="1"/>
      <c r="V458" s="1"/>
    </row>
    <row r="459" spans="1:22" customFormat="1" ht="20.100000000000001" customHeight="1" x14ac:dyDescent="0.25">
      <c r="A459" s="1"/>
      <c r="B459" s="42">
        <v>277</v>
      </c>
      <c r="C459" s="121" t="s">
        <v>423</v>
      </c>
      <c r="D459" s="122" t="s">
        <v>418</v>
      </c>
      <c r="E459" s="123">
        <v>8000</v>
      </c>
      <c r="F459" s="124"/>
      <c r="G459" s="97">
        <f t="shared" si="16"/>
        <v>0</v>
      </c>
      <c r="H459" s="38" t="e">
        <f t="shared" si="17"/>
        <v>#DIV/0!</v>
      </c>
      <c r="I459" s="38">
        <v>5.632863015332553E-2</v>
      </c>
      <c r="J459" s="38">
        <v>6.2587366837028369E-2</v>
      </c>
      <c r="K459" s="39">
        <v>6.8846103520731214E-2</v>
      </c>
      <c r="L459" s="40" t="e">
        <f t="shared" si="15"/>
        <v>#DIV/0!</v>
      </c>
      <c r="M459" s="1"/>
      <c r="N459" s="1"/>
      <c r="O459" s="1"/>
      <c r="P459" s="1"/>
      <c r="Q459" s="1"/>
      <c r="R459" s="1"/>
      <c r="S459" s="1"/>
      <c r="T459" s="1"/>
      <c r="U459" s="1"/>
      <c r="V459" s="1"/>
    </row>
    <row r="460" spans="1:22" customFormat="1" ht="20.100000000000001" customHeight="1" x14ac:dyDescent="0.25">
      <c r="A460" s="1"/>
      <c r="B460" s="42">
        <v>278</v>
      </c>
      <c r="C460" s="121" t="s">
        <v>424</v>
      </c>
      <c r="D460" s="122" t="s">
        <v>418</v>
      </c>
      <c r="E460" s="123">
        <v>2000</v>
      </c>
      <c r="F460" s="124"/>
      <c r="G460" s="97">
        <f t="shared" si="16"/>
        <v>0</v>
      </c>
      <c r="H460" s="38" t="e">
        <f t="shared" si="17"/>
        <v>#DIV/0!</v>
      </c>
      <c r="I460" s="38">
        <v>2.2281327173006411E-2</v>
      </c>
      <c r="J460" s="38">
        <v>2.4757030192229346E-2</v>
      </c>
      <c r="K460" s="39">
        <v>2.7232733211452285E-2</v>
      </c>
      <c r="L460" s="40" t="e">
        <f t="shared" si="15"/>
        <v>#DIV/0!</v>
      </c>
      <c r="M460" s="1"/>
      <c r="N460" s="1"/>
      <c r="O460" s="1"/>
      <c r="P460" s="1"/>
      <c r="Q460" s="1"/>
      <c r="R460" s="1"/>
      <c r="S460" s="1"/>
      <c r="T460" s="1"/>
      <c r="U460" s="1"/>
      <c r="V460" s="1"/>
    </row>
    <row r="461" spans="1:22" customFormat="1" ht="20.100000000000001" customHeight="1" x14ac:dyDescent="0.25">
      <c r="A461" s="1"/>
      <c r="B461" s="42">
        <v>279</v>
      </c>
      <c r="C461" s="121" t="s">
        <v>425</v>
      </c>
      <c r="D461" s="122" t="s">
        <v>418</v>
      </c>
      <c r="E461" s="123">
        <v>2000</v>
      </c>
      <c r="F461" s="124"/>
      <c r="G461" s="97">
        <f t="shared" si="16"/>
        <v>0</v>
      </c>
      <c r="H461" s="38" t="e">
        <f t="shared" si="17"/>
        <v>#DIV/0!</v>
      </c>
      <c r="I461" s="38">
        <v>1.467047437522576E-2</v>
      </c>
      <c r="J461" s="38">
        <v>1.6300527083584176E-2</v>
      </c>
      <c r="K461" s="39">
        <v>1.7930579791942597E-2</v>
      </c>
      <c r="L461" s="40" t="e">
        <f t="shared" si="15"/>
        <v>#DIV/0!</v>
      </c>
      <c r="M461" s="1"/>
      <c r="N461" s="1"/>
      <c r="O461" s="1"/>
      <c r="P461" s="1"/>
      <c r="Q461" s="1"/>
      <c r="R461" s="1"/>
      <c r="S461" s="1"/>
      <c r="T461" s="1"/>
      <c r="U461" s="1"/>
      <c r="V461" s="1"/>
    </row>
    <row r="462" spans="1:22" customFormat="1" x14ac:dyDescent="0.25">
      <c r="A462" s="1"/>
      <c r="B462" s="42">
        <v>280</v>
      </c>
      <c r="C462" s="121" t="s">
        <v>426</v>
      </c>
      <c r="D462" s="122" t="s">
        <v>418</v>
      </c>
      <c r="E462" s="123">
        <v>600</v>
      </c>
      <c r="F462" s="124"/>
      <c r="G462" s="97">
        <f t="shared" si="16"/>
        <v>0</v>
      </c>
      <c r="H462" s="38" t="e">
        <f t="shared" si="17"/>
        <v>#DIV/0!</v>
      </c>
      <c r="I462" s="38">
        <v>4.7997450160924071E-3</v>
      </c>
      <c r="J462" s="38">
        <v>5.3330500178804521E-3</v>
      </c>
      <c r="K462" s="39">
        <v>5.8663550196684979E-3</v>
      </c>
      <c r="L462" s="40" t="e">
        <f t="shared" si="15"/>
        <v>#DIV/0!</v>
      </c>
      <c r="M462" s="1"/>
      <c r="N462" s="1"/>
      <c r="O462" s="1"/>
      <c r="P462" s="1"/>
      <c r="Q462" s="1"/>
      <c r="R462" s="1"/>
      <c r="S462" s="1"/>
      <c r="T462" s="1"/>
      <c r="U462" s="1"/>
      <c r="V462" s="1"/>
    </row>
    <row r="463" spans="1:22" customFormat="1" ht="20.100000000000001" customHeight="1" thickBot="1" x14ac:dyDescent="0.3">
      <c r="A463" s="1"/>
      <c r="B463" s="42">
        <v>281</v>
      </c>
      <c r="C463" s="121" t="s">
        <v>427</v>
      </c>
      <c r="D463" s="122" t="s">
        <v>418</v>
      </c>
      <c r="E463" s="123">
        <v>1000</v>
      </c>
      <c r="F463" s="124"/>
      <c r="G463" s="97">
        <f t="shared" si="16"/>
        <v>0</v>
      </c>
      <c r="H463" s="38" t="e">
        <f t="shared" si="17"/>
        <v>#DIV/0!</v>
      </c>
      <c r="I463" s="38">
        <v>1.1340781543690989E-2</v>
      </c>
      <c r="J463" s="38">
        <v>1.2600868381878877E-2</v>
      </c>
      <c r="K463" s="39">
        <v>1.3860955220066766E-2</v>
      </c>
      <c r="L463" s="40" t="e">
        <f t="shared" si="15"/>
        <v>#DIV/0!</v>
      </c>
      <c r="M463" s="1"/>
      <c r="N463" s="1"/>
      <c r="O463" s="1"/>
      <c r="P463" s="1"/>
      <c r="Q463" s="1"/>
      <c r="R463" s="1"/>
      <c r="S463" s="1"/>
      <c r="T463" s="1"/>
      <c r="U463" s="1"/>
      <c r="V463" s="1"/>
    </row>
    <row r="464" spans="1:22" customFormat="1" ht="15.75" thickBot="1" x14ac:dyDescent="0.3">
      <c r="A464" s="1"/>
      <c r="B464" s="6"/>
      <c r="C464" s="125"/>
      <c r="D464" s="125"/>
      <c r="E464" s="125"/>
      <c r="F464" s="125"/>
      <c r="G464" s="126"/>
      <c r="H464" s="127"/>
      <c r="I464" s="128"/>
      <c r="J464" s="128"/>
      <c r="K464" s="128"/>
      <c r="L464" s="129"/>
      <c r="M464" s="1"/>
      <c r="N464" s="1"/>
      <c r="O464" s="1"/>
      <c r="P464" s="1"/>
      <c r="Q464" s="1"/>
      <c r="R464" s="1"/>
      <c r="S464" s="1"/>
      <c r="T464" s="1"/>
      <c r="U464" s="1"/>
      <c r="V464" s="1"/>
    </row>
    <row r="465" spans="1:22" customFormat="1" ht="25.5" customHeight="1" thickBot="1" x14ac:dyDescent="0.3">
      <c r="A465" s="1"/>
      <c r="B465" s="130" t="s">
        <v>428</v>
      </c>
      <c r="C465" s="131"/>
      <c r="D465" s="132"/>
      <c r="E465" s="132"/>
      <c r="F465" s="133"/>
      <c r="G465" s="134">
        <f>SUM(G453+$G$17)</f>
        <v>0</v>
      </c>
      <c r="H465" s="135"/>
      <c r="I465" s="136"/>
      <c r="J465" s="136"/>
      <c r="K465" s="136"/>
      <c r="L465" s="137"/>
      <c r="M465" s="1"/>
      <c r="N465" s="1"/>
      <c r="O465" s="1"/>
      <c r="P465" s="1"/>
      <c r="Q465" s="1"/>
      <c r="R465" s="1"/>
      <c r="S465" s="1"/>
      <c r="T465" s="1"/>
      <c r="U465" s="1"/>
      <c r="V465" s="1"/>
    </row>
    <row r="466" spans="1:22" x14ac:dyDescent="0.25">
      <c r="B466" s="3"/>
      <c r="C466" s="4"/>
      <c r="D466" s="4"/>
      <c r="E466" s="4"/>
      <c r="F466" s="4"/>
      <c r="G466" s="4"/>
      <c r="H466" s="128"/>
      <c r="I466" s="128"/>
      <c r="J466" s="128"/>
      <c r="K466" s="128"/>
      <c r="L466" s="129"/>
    </row>
    <row r="467" spans="1:22" x14ac:dyDescent="0.25">
      <c r="B467" s="6"/>
      <c r="C467" s="138" t="s">
        <v>429</v>
      </c>
      <c r="D467" s="138"/>
      <c r="E467" s="138"/>
      <c r="F467" s="138"/>
      <c r="G467" s="138"/>
      <c r="L467" s="139"/>
    </row>
    <row r="468" spans="1:22" ht="15" customHeight="1" x14ac:dyDescent="0.25">
      <c r="B468" s="6"/>
      <c r="C468" s="138" t="s">
        <v>430</v>
      </c>
      <c r="D468" s="138"/>
      <c r="E468" s="138"/>
      <c r="F468" s="138"/>
      <c r="G468" s="138"/>
      <c r="H468" s="138"/>
      <c r="I468" s="138"/>
      <c r="J468" s="138"/>
      <c r="K468" s="138"/>
      <c r="L468" s="139"/>
    </row>
    <row r="469" spans="1:22" ht="29.25" customHeight="1" x14ac:dyDescent="0.25">
      <c r="B469" s="6"/>
      <c r="C469" s="138" t="s">
        <v>431</v>
      </c>
      <c r="D469" s="138"/>
      <c r="E469" s="138"/>
      <c r="F469" s="138"/>
      <c r="G469" s="138"/>
      <c r="H469" s="138"/>
      <c r="I469" s="138"/>
      <c r="J469" s="138"/>
      <c r="K469" s="138"/>
      <c r="L469" s="139"/>
    </row>
    <row r="470" spans="1:22" x14ac:dyDescent="0.25">
      <c r="B470" s="6"/>
      <c r="C470" s="138" t="s">
        <v>432</v>
      </c>
      <c r="D470" s="138"/>
      <c r="E470" s="138"/>
      <c r="F470" s="138"/>
      <c r="G470" s="138"/>
      <c r="H470" s="138"/>
      <c r="I470" s="138"/>
      <c r="J470" s="138"/>
      <c r="K470" s="138"/>
      <c r="L470" s="139"/>
    </row>
    <row r="471" spans="1:22" ht="33" customHeight="1" x14ac:dyDescent="0.25">
      <c r="B471" s="6"/>
      <c r="C471" s="138" t="s">
        <v>433</v>
      </c>
      <c r="D471" s="138"/>
      <c r="E471" s="138"/>
      <c r="F471" s="138"/>
      <c r="G471" s="138"/>
      <c r="H471" s="138"/>
      <c r="I471" s="138"/>
      <c r="J471" s="138"/>
      <c r="K471" s="138"/>
      <c r="L471" s="139"/>
    </row>
    <row r="472" spans="1:22" x14ac:dyDescent="0.25">
      <c r="B472" s="6"/>
      <c r="C472" s="138" t="s">
        <v>434</v>
      </c>
      <c r="D472" s="138"/>
      <c r="E472" s="138"/>
      <c r="F472" s="138"/>
      <c r="G472" s="138"/>
      <c r="H472" s="138"/>
      <c r="I472" s="138"/>
      <c r="J472" s="138"/>
      <c r="K472" s="138"/>
      <c r="L472" s="139"/>
    </row>
    <row r="473" spans="1:22" x14ac:dyDescent="0.25">
      <c r="B473" s="6"/>
      <c r="C473" s="138" t="s">
        <v>435</v>
      </c>
      <c r="D473" s="138"/>
      <c r="E473" s="138"/>
      <c r="F473" s="138"/>
      <c r="G473" s="138"/>
      <c r="H473" s="138"/>
      <c r="I473" s="138"/>
      <c r="J473" s="138"/>
      <c r="K473" s="138"/>
      <c r="L473" s="139"/>
    </row>
    <row r="474" spans="1:22" x14ac:dyDescent="0.25">
      <c r="B474" s="6"/>
      <c r="C474" s="138" t="s">
        <v>436</v>
      </c>
      <c r="D474" s="138"/>
      <c r="E474" s="138"/>
      <c r="F474" s="138"/>
      <c r="G474" s="138"/>
      <c r="H474" s="138"/>
      <c r="I474" s="138"/>
      <c r="J474" s="138"/>
      <c r="K474" s="138"/>
      <c r="L474" s="139"/>
    </row>
    <row r="475" spans="1:22" x14ac:dyDescent="0.25">
      <c r="B475" s="6"/>
      <c r="C475" s="140"/>
      <c r="D475" s="140"/>
      <c r="E475" s="140"/>
      <c r="F475" s="140"/>
      <c r="G475" s="140"/>
      <c r="H475" s="140"/>
      <c r="I475" s="140"/>
      <c r="J475" s="140"/>
      <c r="K475" s="140"/>
      <c r="L475" s="139"/>
    </row>
    <row r="476" spans="1:22" x14ac:dyDescent="0.25">
      <c r="B476" s="6"/>
      <c r="C476" s="140"/>
      <c r="D476" s="140"/>
      <c r="E476" s="140"/>
      <c r="F476" s="140"/>
      <c r="G476" s="140"/>
      <c r="H476" s="140"/>
      <c r="I476" s="140"/>
      <c r="J476" s="140"/>
      <c r="K476" s="140"/>
      <c r="L476" s="139"/>
    </row>
    <row r="477" spans="1:22" x14ac:dyDescent="0.25">
      <c r="B477" s="6"/>
      <c r="C477" s="138"/>
      <c r="D477" s="138"/>
      <c r="E477" s="138"/>
      <c r="F477" s="138"/>
      <c r="G477" s="138"/>
      <c r="L477" s="139"/>
    </row>
    <row r="478" spans="1:22" s="141" customFormat="1" x14ac:dyDescent="0.25">
      <c r="B478" s="6"/>
      <c r="C478" s="138"/>
      <c r="D478" s="138"/>
      <c r="E478" s="138"/>
      <c r="F478" s="138"/>
      <c r="G478" s="138"/>
      <c r="H478" s="1"/>
      <c r="L478" s="142"/>
    </row>
    <row r="479" spans="1:22" ht="15.75" thickBot="1" x14ac:dyDescent="0.3">
      <c r="B479" s="143"/>
      <c r="C479" s="144"/>
      <c r="D479" s="144"/>
      <c r="E479" s="144"/>
      <c r="F479" s="144"/>
      <c r="G479" s="144"/>
      <c r="H479" s="136"/>
      <c r="I479" s="136"/>
      <c r="J479" s="136"/>
      <c r="K479" s="136"/>
      <c r="L479" s="137"/>
    </row>
  </sheetData>
  <mergeCells count="105">
    <mergeCell ref="C478:G478"/>
    <mergeCell ref="C472:K472"/>
    <mergeCell ref="C473:K473"/>
    <mergeCell ref="C474:K474"/>
    <mergeCell ref="C475:K475"/>
    <mergeCell ref="C476:K476"/>
    <mergeCell ref="C477:G477"/>
    <mergeCell ref="B465:C465"/>
    <mergeCell ref="C467:G467"/>
    <mergeCell ref="C468:K468"/>
    <mergeCell ref="C469:K469"/>
    <mergeCell ref="C470:K470"/>
    <mergeCell ref="C471:K471"/>
    <mergeCell ref="B439:B441"/>
    <mergeCell ref="C439:C441"/>
    <mergeCell ref="F439:F441"/>
    <mergeCell ref="B443:B446"/>
    <mergeCell ref="C443:C446"/>
    <mergeCell ref="F443:F446"/>
    <mergeCell ref="B432:B433"/>
    <mergeCell ref="C432:C433"/>
    <mergeCell ref="F432:F433"/>
    <mergeCell ref="B435:B437"/>
    <mergeCell ref="C435:C437"/>
    <mergeCell ref="F435:F437"/>
    <mergeCell ref="B379:B380"/>
    <mergeCell ref="C379:C380"/>
    <mergeCell ref="F379:F380"/>
    <mergeCell ref="B390:B391"/>
    <mergeCell ref="C390:C391"/>
    <mergeCell ref="F390:F391"/>
    <mergeCell ref="B373:B374"/>
    <mergeCell ref="C373:C374"/>
    <mergeCell ref="F373:F374"/>
    <mergeCell ref="B376:B377"/>
    <mergeCell ref="C376:C377"/>
    <mergeCell ref="F376:F377"/>
    <mergeCell ref="B334:B337"/>
    <mergeCell ref="C334:C337"/>
    <mergeCell ref="F334:F337"/>
    <mergeCell ref="B339:B342"/>
    <mergeCell ref="C339:C342"/>
    <mergeCell ref="F339:F342"/>
    <mergeCell ref="B324:B327"/>
    <mergeCell ref="C324:C327"/>
    <mergeCell ref="F324:F327"/>
    <mergeCell ref="B329:B332"/>
    <mergeCell ref="C329:C332"/>
    <mergeCell ref="F329:F332"/>
    <mergeCell ref="B314:B317"/>
    <mergeCell ref="C314:C317"/>
    <mergeCell ref="F314:F317"/>
    <mergeCell ref="B319:B322"/>
    <mergeCell ref="C319:C322"/>
    <mergeCell ref="F319:F322"/>
    <mergeCell ref="B237:B239"/>
    <mergeCell ref="C237:C239"/>
    <mergeCell ref="F237:F239"/>
    <mergeCell ref="B309:B312"/>
    <mergeCell ref="C309:C312"/>
    <mergeCell ref="F309:F312"/>
    <mergeCell ref="B229:B231"/>
    <mergeCell ref="C229:C231"/>
    <mergeCell ref="F229:F231"/>
    <mergeCell ref="B233:B235"/>
    <mergeCell ref="C233:C235"/>
    <mergeCell ref="F233:F235"/>
    <mergeCell ref="B215:B217"/>
    <mergeCell ref="C215:C217"/>
    <mergeCell ref="D215:D217"/>
    <mergeCell ref="E215:E217"/>
    <mergeCell ref="F215:F217"/>
    <mergeCell ref="B219:B221"/>
    <mergeCell ref="C219:C221"/>
    <mergeCell ref="F219:F221"/>
    <mergeCell ref="B208:B209"/>
    <mergeCell ref="C208:C209"/>
    <mergeCell ref="D208:D209"/>
    <mergeCell ref="E208:E209"/>
    <mergeCell ref="F208:F209"/>
    <mergeCell ref="B211:B213"/>
    <mergeCell ref="C211:C213"/>
    <mergeCell ref="D211:D213"/>
    <mergeCell ref="E211:E213"/>
    <mergeCell ref="F211:F213"/>
    <mergeCell ref="B196:B197"/>
    <mergeCell ref="C196:C197"/>
    <mergeCell ref="B203:B204"/>
    <mergeCell ref="C203:C204"/>
    <mergeCell ref="D203:D204"/>
    <mergeCell ref="F203:F204"/>
    <mergeCell ref="B187:B188"/>
    <mergeCell ref="C187:C188"/>
    <mergeCell ref="B190:B191"/>
    <mergeCell ref="C190:C191"/>
    <mergeCell ref="B193:B194"/>
    <mergeCell ref="C193:C194"/>
    <mergeCell ref="B11:G11"/>
    <mergeCell ref="B13:G14"/>
    <mergeCell ref="B15:G15"/>
    <mergeCell ref="H15:L15"/>
    <mergeCell ref="B168:B179"/>
    <mergeCell ref="D168:D179"/>
    <mergeCell ref="E168:E179"/>
    <mergeCell ref="F168:F179"/>
  </mergeCells>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Aline Rylander</dc:creator>
  <cp:lastModifiedBy>Aline Rylander</cp:lastModifiedBy>
  <dcterms:created xsi:type="dcterms:W3CDTF">2024-10-11T14:54:58Z</dcterms:created>
  <dcterms:modified xsi:type="dcterms:W3CDTF">2024-10-11T14:56:35Z</dcterms:modified>
</cp:coreProperties>
</file>